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L10"/>
  <c r="G13"/>
  <c r="J5"/>
  <c r="J6"/>
  <c r="J7"/>
  <c r="J8"/>
  <c r="J9"/>
  <c r="I5"/>
  <c r="I6"/>
  <c r="I7"/>
  <c r="I8"/>
  <c r="I9"/>
  <c r="H5" l="1"/>
  <c r="L5" s="1"/>
  <c r="H6"/>
  <c r="L6" s="1"/>
  <c r="H7"/>
  <c r="L7" s="1"/>
  <c r="H8"/>
  <c r="L8" s="1"/>
  <c r="H9"/>
  <c r="L9" s="1"/>
  <c r="J4"/>
  <c r="I4"/>
  <c r="H4"/>
</calcChain>
</file>

<file path=xl/sharedStrings.xml><?xml version="1.0" encoding="utf-8"?>
<sst xmlns="http://schemas.openxmlformats.org/spreadsheetml/2006/main" count="48" uniqueCount="41">
  <si>
    <t>07/4/2026</t>
  </si>
  <si>
    <t>14</t>
  </si>
  <si>
    <t>11/4/2026</t>
  </si>
  <si>
    <t>45</t>
  </si>
  <si>
    <t>15/4/2026</t>
  </si>
  <si>
    <t>53</t>
  </si>
  <si>
    <t>21/4/2026</t>
  </si>
  <si>
    <t>024</t>
  </si>
  <si>
    <t>71</t>
  </si>
  <si>
    <t>27</t>
  </si>
  <si>
    <t>UDALA</t>
  </si>
  <si>
    <t>BALASORE</t>
  </si>
  <si>
    <t>PURI</t>
  </si>
  <si>
    <t>KENDRAPARA</t>
  </si>
  <si>
    <t>JALESWAR</t>
  </si>
  <si>
    <t>CTC</t>
  </si>
  <si>
    <t>JA/00520</t>
  </si>
  <si>
    <t>JA/00680</t>
  </si>
  <si>
    <t>JA/00990</t>
  </si>
  <si>
    <t>JA/01095</t>
  </si>
  <si>
    <t>JA/01165</t>
  </si>
  <si>
    <t>JA/01290</t>
  </si>
  <si>
    <t>SL</t>
  </si>
  <si>
    <t>DATE</t>
  </si>
  <si>
    <t>LR NO</t>
  </si>
  <si>
    <t>INV NO</t>
  </si>
  <si>
    <t>FROM</t>
  </si>
  <si>
    <t>TO</t>
  </si>
  <si>
    <t>CASE</t>
  </si>
  <si>
    <t>RATE</t>
  </si>
  <si>
    <t>HLM</t>
  </si>
  <si>
    <t>DD.CH.</t>
  </si>
  <si>
    <t>LR.CH.</t>
  </si>
  <si>
    <t>AMT.</t>
  </si>
  <si>
    <t>BAISINGHA</t>
  </si>
  <si>
    <t>INVOICE
PRAGATI LOGISTICS,SAMANTA SAHI KHUNTIA LANE,8984191006
GST No:21AGHPB9356M1Z9</t>
  </si>
  <si>
    <t>To,
M/S GLAZE PLASTIC INDUSTRIES
Address:Choudwar Industrial Estate Plot No-174,Cuttack-754027 ODISHA,9437157800
GST No:21ADHPN2947D1ZV</t>
  </si>
  <si>
    <t>Kindly, verify &amp; confirm within 7 days, else GST will be filed by 20th FEB,2026
GST to be paid by Consignor under Reverse Charge Mechanism(RCM) as per GST.</t>
  </si>
  <si>
    <t>Thanking you for your business.
PRAGATI LOGISTICS</t>
  </si>
  <si>
    <t>(RUPEES TWO THOUSAND NINETY EIGHT ONLY)</t>
  </si>
  <si>
    <t>Bill Date: 30/04/2026
Bill NO : 2615
Total Amount : 2098.00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</si>
</sst>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752849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35</v>
      </c>
      <c r="J1" s="19"/>
      <c r="K1" s="19"/>
      <c r="L1" s="19"/>
    </row>
    <row r="2" spans="1:12" s="1" customFormat="1" ht="87" customHeight="1">
      <c r="A2" s="16" t="s">
        <v>36</v>
      </c>
      <c r="B2" s="17"/>
      <c r="C2" s="17"/>
      <c r="D2" s="17"/>
      <c r="E2" s="17"/>
      <c r="F2" s="17"/>
      <c r="G2" s="17"/>
      <c r="H2" s="18"/>
      <c r="I2" s="19" t="s">
        <v>40</v>
      </c>
      <c r="J2" s="19"/>
      <c r="K2" s="19"/>
      <c r="L2" s="19"/>
    </row>
    <row r="3" spans="1:12" s="2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</row>
    <row r="4" spans="1:12">
      <c r="A4" s="3">
        <v>1</v>
      </c>
      <c r="B4" s="3" t="s">
        <v>0</v>
      </c>
      <c r="C4" s="3" t="s">
        <v>16</v>
      </c>
      <c r="D4" s="3" t="s">
        <v>1</v>
      </c>
      <c r="E4" s="4" t="s">
        <v>15</v>
      </c>
      <c r="F4" s="3" t="s">
        <v>10</v>
      </c>
      <c r="G4" s="3">
        <v>1</v>
      </c>
      <c r="H4" s="6">
        <f>VLOOKUP(F4,'[1]GLAZE PLASTICS'!$C$4:$D$60,2,FALSE)</f>
        <v>130</v>
      </c>
      <c r="I4" s="6">
        <f>G4*2</f>
        <v>2</v>
      </c>
      <c r="J4" s="6">
        <f>G4*25</f>
        <v>25</v>
      </c>
      <c r="K4" s="6">
        <v>25</v>
      </c>
      <c r="L4" s="6">
        <f>G4*H4+I4+J4+K4</f>
        <v>182</v>
      </c>
    </row>
    <row r="5" spans="1:12">
      <c r="A5" s="3">
        <v>2</v>
      </c>
      <c r="B5" s="3" t="s">
        <v>2</v>
      </c>
      <c r="C5" s="3" t="s">
        <v>17</v>
      </c>
      <c r="D5" s="3" t="s">
        <v>3</v>
      </c>
      <c r="E5" s="4" t="s">
        <v>15</v>
      </c>
      <c r="F5" s="3" t="s">
        <v>11</v>
      </c>
      <c r="G5" s="3">
        <v>5</v>
      </c>
      <c r="H5" s="6">
        <f>VLOOKUP(F5,'[1]GLAZE PLASTICS'!$C$4:$D$60,2,FALSE)</f>
        <v>100</v>
      </c>
      <c r="I5" s="6">
        <f t="shared" ref="I5:I9" si="0">G5*2</f>
        <v>10</v>
      </c>
      <c r="J5" s="6">
        <f t="shared" ref="J5:J9" si="1">G5*25</f>
        <v>125</v>
      </c>
      <c r="K5" s="6">
        <v>25</v>
      </c>
      <c r="L5" s="6">
        <f t="shared" ref="L5:L9" si="2">G5*H5+I5+J5+K5</f>
        <v>660</v>
      </c>
    </row>
    <row r="6" spans="1:12">
      <c r="A6" s="3">
        <v>3</v>
      </c>
      <c r="B6" s="3" t="s">
        <v>4</v>
      </c>
      <c r="C6" s="3" t="s">
        <v>18</v>
      </c>
      <c r="D6" s="3" t="s">
        <v>5</v>
      </c>
      <c r="E6" s="4" t="s">
        <v>15</v>
      </c>
      <c r="F6" s="4" t="s">
        <v>34</v>
      </c>
      <c r="G6" s="3">
        <v>4</v>
      </c>
      <c r="H6" s="6">
        <f>VLOOKUP(F6,'[1]GLAZE PLASTICS'!$C$4:$D$60,2,FALSE)</f>
        <v>130</v>
      </c>
      <c r="I6" s="6">
        <f t="shared" si="0"/>
        <v>8</v>
      </c>
      <c r="J6" s="6">
        <f t="shared" si="1"/>
        <v>100</v>
      </c>
      <c r="K6" s="6">
        <v>25</v>
      </c>
      <c r="L6" s="6">
        <f t="shared" si="2"/>
        <v>653</v>
      </c>
    </row>
    <row r="7" spans="1:12">
      <c r="A7" s="3">
        <v>4</v>
      </c>
      <c r="B7" s="3" t="s">
        <v>6</v>
      </c>
      <c r="C7" s="3" t="s">
        <v>19</v>
      </c>
      <c r="D7" s="3" t="s">
        <v>7</v>
      </c>
      <c r="E7" s="4" t="s">
        <v>15</v>
      </c>
      <c r="F7" s="3" t="s">
        <v>12</v>
      </c>
      <c r="G7" s="3">
        <v>1</v>
      </c>
      <c r="H7" s="6">
        <f>VLOOKUP(F7,'[1]GLAZE PLASTICS'!$C$4:$D$60,2,FALSE)</f>
        <v>100</v>
      </c>
      <c r="I7" s="6">
        <f t="shared" si="0"/>
        <v>2</v>
      </c>
      <c r="J7" s="6">
        <f t="shared" si="1"/>
        <v>25</v>
      </c>
      <c r="K7" s="6">
        <v>25</v>
      </c>
      <c r="L7" s="6">
        <f t="shared" si="2"/>
        <v>152</v>
      </c>
    </row>
    <row r="8" spans="1:12">
      <c r="A8" s="3">
        <v>5</v>
      </c>
      <c r="B8" s="3" t="s">
        <v>6</v>
      </c>
      <c r="C8" s="3" t="s">
        <v>20</v>
      </c>
      <c r="D8" s="3" t="s">
        <v>8</v>
      </c>
      <c r="E8" s="4" t="s">
        <v>15</v>
      </c>
      <c r="F8" s="3" t="s">
        <v>13</v>
      </c>
      <c r="G8" s="3">
        <v>1</v>
      </c>
      <c r="H8" s="6">
        <f>VLOOKUP(F8,'[1]GLAZE PLASTICS'!$C$4:$D$60,2,FALSE)</f>
        <v>100</v>
      </c>
      <c r="I8" s="6">
        <f t="shared" si="0"/>
        <v>2</v>
      </c>
      <c r="J8" s="6">
        <f t="shared" si="1"/>
        <v>25</v>
      </c>
      <c r="K8" s="6">
        <v>25</v>
      </c>
      <c r="L8" s="6">
        <f t="shared" si="2"/>
        <v>152</v>
      </c>
    </row>
    <row r="9" spans="1:12">
      <c r="A9" s="3">
        <v>6</v>
      </c>
      <c r="B9" s="3" t="s">
        <v>6</v>
      </c>
      <c r="C9" s="3" t="s">
        <v>21</v>
      </c>
      <c r="D9" s="3" t="s">
        <v>9</v>
      </c>
      <c r="E9" s="4" t="s">
        <v>15</v>
      </c>
      <c r="F9" s="3" t="s">
        <v>14</v>
      </c>
      <c r="G9" s="3">
        <v>2</v>
      </c>
      <c r="H9" s="6">
        <f>VLOOKUP(F9,'[1]GLAZE PLASTICS'!$C$4:$D$60,2,FALSE)</f>
        <v>110</v>
      </c>
      <c r="I9" s="6">
        <f t="shared" si="0"/>
        <v>4</v>
      </c>
      <c r="J9" s="6">
        <f t="shared" si="1"/>
        <v>50</v>
      </c>
      <c r="K9" s="6">
        <v>25</v>
      </c>
      <c r="L9" s="6">
        <f t="shared" si="2"/>
        <v>299</v>
      </c>
    </row>
    <row r="10" spans="1:12" s="8" customFormat="1">
      <c r="A10" s="10" t="s">
        <v>39</v>
      </c>
      <c r="B10" s="11"/>
      <c r="C10" s="11"/>
      <c r="D10" s="11"/>
      <c r="E10" s="11"/>
      <c r="F10" s="11"/>
      <c r="G10" s="11"/>
      <c r="H10" s="12"/>
      <c r="I10" s="12"/>
      <c r="J10" s="12"/>
      <c r="K10" s="13"/>
      <c r="L10" s="7">
        <f>SUM(L4:L9)</f>
        <v>2098</v>
      </c>
    </row>
    <row r="11" spans="1:12" s="8" customFormat="1" ht="30" customHeight="1">
      <c r="A11" s="14" t="s">
        <v>37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  <row r="12" spans="1:12" s="8" customFormat="1" ht="30" customHeight="1">
      <c r="A12" s="14" t="s">
        <v>38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</row>
    <row r="13" spans="1:12">
      <c r="G13" s="9">
        <f>SUM(G4:G9)</f>
        <v>14</v>
      </c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2026-05-14T03:44:15Z</cp:lastPrinted>
  <dcterms:created xsi:type="dcterms:W3CDTF">2026-05-09T10:44:56Z</dcterms:created>
  <dcterms:modified xsi:type="dcterms:W3CDTF">2026-05-14T03:44:17Z</dcterms:modified>
</cp:coreProperties>
</file>