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Sheet1!$A$7:$O$58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8"/>
  <c r="G56"/>
  <c r="K54"/>
  <c r="K53"/>
  <c r="K52"/>
  <c r="K51"/>
  <c r="K50"/>
  <c r="K49"/>
  <c r="K48"/>
  <c r="K47"/>
  <c r="K46"/>
  <c r="J46"/>
  <c r="K45"/>
  <c r="K44"/>
  <c r="K43"/>
  <c r="K42"/>
  <c r="K41"/>
  <c r="K40"/>
  <c r="K39"/>
  <c r="K38"/>
  <c r="K37"/>
  <c r="K36"/>
  <c r="K35"/>
  <c r="K34"/>
  <c r="K33"/>
  <c r="J33"/>
  <c r="K32"/>
  <c r="K31"/>
  <c r="K30"/>
  <c r="K29"/>
  <c r="K28"/>
  <c r="J28"/>
  <c r="K27"/>
  <c r="K26"/>
  <c r="K25"/>
  <c r="K24"/>
  <c r="J24"/>
  <c r="K23"/>
  <c r="K22"/>
  <c r="J22"/>
  <c r="K21"/>
  <c r="K20"/>
  <c r="K19"/>
  <c r="K18"/>
  <c r="K17"/>
  <c r="K16"/>
  <c r="K15"/>
  <c r="K14"/>
  <c r="K13"/>
  <c r="K12"/>
  <c r="K11"/>
  <c r="J11"/>
  <c r="K10"/>
  <c r="K9"/>
  <c r="K8"/>
  <c r="M53" l="1"/>
  <c r="M26"/>
  <c r="M17"/>
  <c r="M40"/>
  <c r="M54"/>
  <c r="M41"/>
  <c r="M45"/>
  <c r="M31"/>
  <c r="M48"/>
  <c r="M50"/>
  <c r="M52"/>
  <c r="M37"/>
  <c r="M9"/>
  <c r="M12"/>
  <c r="M27"/>
  <c r="M16"/>
  <c r="M23"/>
  <c r="M30"/>
  <c r="M8"/>
  <c r="M10"/>
  <c r="M21"/>
  <c r="M33"/>
  <c r="M44"/>
  <c r="M47"/>
  <c r="M49"/>
  <c r="M51"/>
  <c r="M13"/>
  <c r="M20"/>
  <c r="M24"/>
  <c r="M29"/>
  <c r="M32"/>
  <c r="M36"/>
  <c r="M11"/>
  <c r="M15"/>
  <c r="M18"/>
  <c r="M35"/>
  <c r="M38"/>
  <c r="M43"/>
  <c r="M46"/>
  <c r="M14"/>
  <c r="M19"/>
  <c r="M22"/>
  <c r="M25"/>
  <c r="M28"/>
  <c r="M34"/>
  <c r="M39"/>
  <c r="M42"/>
  <c r="M55" l="1"/>
</calcChain>
</file>

<file path=xl/sharedStrings.xml><?xml version="1.0" encoding="utf-8"?>
<sst xmlns="http://schemas.openxmlformats.org/spreadsheetml/2006/main" count="315" uniqueCount="179">
  <si>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</si>
  <si>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</si>
  <si>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</si>
  <si>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</si>
  <si>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</si>
  <si>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</si>
  <si>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</si>
  <si>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</si>
  <si>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</si>
  <si>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</si>
  <si>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LR.CH.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</si>
  <si>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</si>
  <si>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</si>
  <si>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</si>
  <si>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</si>
  <si>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</si>
  <si>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</si>
  <si>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</si>
  <si>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JULY,2021</t>
  </si>
  <si>
    <t>BILL DATE : 31/07/2021</t>
  </si>
  <si>
    <t>KINDLY ,VERIFY &amp; CONFIRM US  WITHIN 7 DAYS ,ELSE GST WILL 20TH AUGUST-2021</t>
  </si>
  <si>
    <t>HSN CODE: 996791</t>
  </si>
  <si>
    <t>S.CH</t>
  </si>
  <si>
    <t>DD.CH</t>
  </si>
  <si>
    <t>HML</t>
  </si>
  <si>
    <t xml:space="preserve">PL/BH/03366   </t>
  </si>
  <si>
    <t>BBSR</t>
  </si>
  <si>
    <t>BARAGARH</t>
  </si>
  <si>
    <t>0863</t>
  </si>
  <si>
    <t>PATRA ENTERPRISES</t>
  </si>
  <si>
    <t>Bargarh</t>
  </si>
  <si>
    <t xml:space="preserve">PL/BH/03367   </t>
  </si>
  <si>
    <t>JEYPORE</t>
  </si>
  <si>
    <t>0818</t>
  </si>
  <si>
    <t>SIRIDI SAI TRADING CO</t>
  </si>
  <si>
    <t>Koraput</t>
  </si>
  <si>
    <t xml:space="preserve">PL/BH/03809   </t>
  </si>
  <si>
    <t>SAMBALPUR</t>
  </si>
  <si>
    <t>0872</t>
  </si>
  <si>
    <t>KRISHNA ENTERPRISES1</t>
  </si>
  <si>
    <t>Sambalpur</t>
  </si>
  <si>
    <t xml:space="preserve">PL/BH/04111   </t>
  </si>
  <si>
    <t>BOLANGIR</t>
  </si>
  <si>
    <t>0901</t>
  </si>
  <si>
    <t>SHAMUKA STEEL CENTER</t>
  </si>
  <si>
    <t>Balangir</t>
  </si>
  <si>
    <t xml:space="preserve">PL/BH/04482   </t>
  </si>
  <si>
    <t>10970</t>
  </si>
  <si>
    <t xml:space="preserve">PL/BH/04483   </t>
  </si>
  <si>
    <t>10954</t>
  </si>
  <si>
    <t xml:space="preserve">PL/BH/04530   </t>
  </si>
  <si>
    <t>ROURKELA</t>
  </si>
  <si>
    <t>0936</t>
  </si>
  <si>
    <t xml:space="preserve">PL/BH/04500   </t>
  </si>
  <si>
    <t>0953</t>
  </si>
  <si>
    <t>Sundargarh</t>
  </si>
  <si>
    <t xml:space="preserve">PL/BH/04583   </t>
  </si>
  <si>
    <t>KEONJHAR</t>
  </si>
  <si>
    <t>0958</t>
  </si>
  <si>
    <t>Keonjhar</t>
  </si>
  <si>
    <t xml:space="preserve">PL/BH/04591   </t>
  </si>
  <si>
    <t>0947</t>
  </si>
  <si>
    <t xml:space="preserve">PL/BH/04595   </t>
  </si>
  <si>
    <t>1962</t>
  </si>
  <si>
    <t xml:space="preserve">PL/BH/04596   </t>
  </si>
  <si>
    <t>PURI</t>
  </si>
  <si>
    <t>0961</t>
  </si>
  <si>
    <t>Puri</t>
  </si>
  <si>
    <t xml:space="preserve">PL/BH/04598   </t>
  </si>
  <si>
    <t>JHARSUGUDA</t>
  </si>
  <si>
    <t>10960</t>
  </si>
  <si>
    <t>RELIANCE RETAIL LIMITED</t>
  </si>
  <si>
    <t>Jharsuguda</t>
  </si>
  <si>
    <t xml:space="preserve">PL/BH/04600   </t>
  </si>
  <si>
    <t>JAJPUR ROAD</t>
  </si>
  <si>
    <t>10959</t>
  </si>
  <si>
    <t xml:space="preserve">	Jajpur</t>
  </si>
  <si>
    <t xml:space="preserve">PL/BH/04645   </t>
  </si>
  <si>
    <t>KARANJIA</t>
  </si>
  <si>
    <t>0995</t>
  </si>
  <si>
    <t>SHIVAM PLASTIC</t>
  </si>
  <si>
    <t>Mayurbhanj</t>
  </si>
  <si>
    <t xml:space="preserve">PL/BH/04702   </t>
  </si>
  <si>
    <t>0997</t>
  </si>
  <si>
    <t xml:space="preserve">PL/BH/04763   </t>
  </si>
  <si>
    <t>AINTHAPALI</t>
  </si>
  <si>
    <t>1026</t>
  </si>
  <si>
    <t>KRISHNA ENTERPRISES</t>
  </si>
  <si>
    <t xml:space="preserve">PL/BH/04764   </t>
  </si>
  <si>
    <t>1020</t>
  </si>
  <si>
    <t xml:space="preserve">PL/BH/04766   </t>
  </si>
  <si>
    <t>BALUGAON</t>
  </si>
  <si>
    <t>1021</t>
  </si>
  <si>
    <t>P K ELECTRONICS</t>
  </si>
  <si>
    <t>khordha</t>
  </si>
  <si>
    <t xml:space="preserve">PL/BH/04898   </t>
  </si>
  <si>
    <t>1059</t>
  </si>
  <si>
    <t xml:space="preserve">PL/BH/04900   </t>
  </si>
  <si>
    <t>1032</t>
  </si>
  <si>
    <t xml:space="preserve">PL/BH/04901   </t>
  </si>
  <si>
    <t>1056</t>
  </si>
  <si>
    <t xml:space="preserve">PL/BH/04902   </t>
  </si>
  <si>
    <t>1050</t>
  </si>
  <si>
    <t>chandini home appliance</t>
  </si>
  <si>
    <t xml:space="preserve">PL/BH/04903   </t>
  </si>
  <si>
    <t>1060</t>
  </si>
  <si>
    <t xml:space="preserve">PL/BH/04927   </t>
  </si>
  <si>
    <t>1076</t>
  </si>
  <si>
    <t xml:space="preserve">PL/BH/05063   </t>
  </si>
  <si>
    <t>1119</t>
  </si>
  <si>
    <t xml:space="preserve">PL/BH/05064   </t>
  </si>
  <si>
    <t>1111</t>
  </si>
  <si>
    <t xml:space="preserve">PL/BH/05065   </t>
  </si>
  <si>
    <t>1088</t>
  </si>
  <si>
    <t xml:space="preserve">PL/BH/05066   </t>
  </si>
  <si>
    <t>1113</t>
  </si>
  <si>
    <t xml:space="preserve">PL/BH/05173   </t>
  </si>
  <si>
    <t>1169</t>
  </si>
  <si>
    <t>SARALA GLASS HOUSE</t>
  </si>
  <si>
    <t xml:space="preserve">PL/BH/05177   </t>
  </si>
  <si>
    <t>BHANJANAGAR</t>
  </si>
  <si>
    <t>1168</t>
  </si>
  <si>
    <t>patro enterprisers</t>
  </si>
  <si>
    <t>Ganjam</t>
  </si>
  <si>
    <t xml:space="preserve">PL/BH/05178   </t>
  </si>
  <si>
    <t>1151</t>
  </si>
  <si>
    <t xml:space="preserve">PL/BH/05179   </t>
  </si>
  <si>
    <t>1152</t>
  </si>
  <si>
    <t xml:space="preserve">PL/BH/05311   </t>
  </si>
  <si>
    <t>KABISURYANAGAR</t>
  </si>
  <si>
    <t>1202</t>
  </si>
  <si>
    <t>PRAKASH ENTERPRISES</t>
  </si>
  <si>
    <t xml:space="preserve">PL/BH/05312   </t>
  </si>
  <si>
    <t>PATTAMUNDAI</t>
  </si>
  <si>
    <t>1191</t>
  </si>
  <si>
    <t>AMBIKA ENTERPRISES</t>
  </si>
  <si>
    <t>Kendrapara</t>
  </si>
  <si>
    <t xml:space="preserve">PL/BH/05313   </t>
  </si>
  <si>
    <t>1189</t>
  </si>
  <si>
    <t>Devi Varity Store</t>
  </si>
  <si>
    <t xml:space="preserve">PL/BH/05314   </t>
  </si>
  <si>
    <t>KENDRAPARA</t>
  </si>
  <si>
    <t>1190</t>
  </si>
  <si>
    <t>pradeep electricals</t>
  </si>
  <si>
    <t xml:space="preserve">PL/BH/05380   </t>
  </si>
  <si>
    <t>1219</t>
  </si>
  <si>
    <t xml:space="preserve">PL/BH/05381   </t>
  </si>
  <si>
    <t>1217</t>
  </si>
  <si>
    <t xml:space="preserve">PL/BH/05382   </t>
  </si>
  <si>
    <t>TALCHER</t>
  </si>
  <si>
    <t>1215</t>
  </si>
  <si>
    <t>pradhan enterprises</t>
  </si>
  <si>
    <t>Angul</t>
  </si>
  <si>
    <t xml:space="preserve">PL/BH/05449   </t>
  </si>
  <si>
    <t>1221</t>
  </si>
  <si>
    <t>B N ELECTRONICS</t>
  </si>
  <si>
    <t xml:space="preserve">PL/BH/05450   </t>
  </si>
  <si>
    <t>1222/11225</t>
  </si>
  <si>
    <t xml:space="preserve">PL/BH/05477   </t>
  </si>
  <si>
    <t>1265</t>
  </si>
  <si>
    <t xml:space="preserve">PL/BH/05483   </t>
  </si>
  <si>
    <t>BALASORE</t>
  </si>
  <si>
    <t>1243</t>
  </si>
  <si>
    <t xml:space="preserve"> United Sales Agency</t>
  </si>
  <si>
    <t>Balasore</t>
  </si>
  <si>
    <t xml:space="preserve">PL/BH/05484   </t>
  </si>
  <si>
    <t>1270</t>
  </si>
  <si>
    <t xml:space="preserve">PL/BH/05485   </t>
  </si>
  <si>
    <t>1269</t>
  </si>
  <si>
    <t xml:space="preserve">PL/BH/05487   </t>
  </si>
  <si>
    <t>1244.1245</t>
  </si>
  <si>
    <t>Consignee Name</t>
  </si>
  <si>
    <t xml:space="preserve"> District </t>
  </si>
  <si>
    <t>M/S : HAWKINS COOKERS LTD.</t>
  </si>
  <si>
    <t>BHUBANESWAR</t>
  </si>
  <si>
    <t>GSTIN: 21AAACH1784M1ZL</t>
  </si>
  <si>
    <t>MOB: 9937845138</t>
  </si>
  <si>
    <t>BILL NO.   : INV-20308/21-22</t>
  </si>
  <si>
    <t>(RUPEES THIRTY ONE THOUSAND THREE HUNDRED SEVEN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</si>
</sst>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b/>
      <sz val="9"/>
      <name val="URW Palladio L"/>
    </font>
    <font>
      <sz val="9"/>
      <color rgb="FF000000"/>
      <name val="Kinnari"/>
    </font>
    <font>
      <b/>
      <sz val="9"/>
      <color theme="1"/>
      <name val="Arial"/>
      <family val="2"/>
    </font>
    <font>
      <b/>
      <u/>
      <sz val="10"/>
      <color theme="1"/>
      <name val="Calibri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11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1" fillId="2" borderId="0" xfId="0" applyNumberFormat="1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left" vertical="center" indent="4"/>
    </xf>
    <xf numFmtId="164" fontId="12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/>
    </xf>
    <xf numFmtId="2" fontId="10" fillId="2" borderId="4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top"/>
    </xf>
    <xf numFmtId="164" fontId="8" fillId="2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8" fillId="2" borderId="0" xfId="0" applyNumberFormat="1" applyFont="1" applyFill="1" applyAlignment="1">
      <alignment vertical="top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2" fontId="6" fillId="2" borderId="0" xfId="0" applyNumberFormat="1" applyFont="1" applyFill="1"/>
    <xf numFmtId="0" fontId="6" fillId="2" borderId="0" xfId="0" applyFont="1" applyFill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3"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3"/>
  <sheetViews>
    <sheetView tabSelected="1" zoomScale="145" zoomScaleNormal="145" workbookViewId="0">
      <selection activeCell="F3" sqref="F3"/>
    </sheetView>
  </sheetViews>
  <sheetFormatPr defaultRowHeight="15" customHeight="1"/>
  <cols>
    <col min="1" max="1" width="3.7109375" style="43" customWidth="1"/>
    <col min="2" max="2" width="9.140625" style="42" customWidth="1"/>
    <col min="3" max="3" width="11.5703125" style="43" customWidth="1"/>
    <col min="4" max="4" width="5.7109375" style="44" bestFit="1" customWidth="1"/>
    <col min="5" max="5" width="16.28515625" style="45" bestFit="1" customWidth="1"/>
    <col min="6" max="6" width="10.42578125" style="43" bestFit="1" customWidth="1"/>
    <col min="7" max="7" width="5" style="43" customWidth="1"/>
    <col min="8" max="8" width="5.7109375" style="8" bestFit="1" customWidth="1"/>
    <col min="9" max="9" width="6.42578125" style="8" bestFit="1" customWidth="1"/>
    <col min="10" max="10" width="6.42578125" style="46" bestFit="1" customWidth="1"/>
    <col min="11" max="11" width="5.42578125" style="46" bestFit="1" customWidth="1"/>
    <col min="12" max="12" width="6.42578125" style="47" bestFit="1" customWidth="1"/>
    <col min="13" max="13" width="8.42578125" style="47" bestFit="1" customWidth="1"/>
    <col min="14" max="14" width="29.7109375" style="47" bestFit="1" customWidth="1"/>
    <col min="15" max="15" width="10.42578125" style="47" bestFit="1" customWidth="1"/>
    <col min="16" max="16384" width="9.140625" style="47"/>
  </cols>
  <sheetData>
    <row r="1" spans="1:15" s="7" customFormat="1" ht="15" customHeight="1">
      <c r="A1" s="3" t="s">
        <v>0</v>
      </c>
      <c r="B1" s="4"/>
      <c r="C1" s="5"/>
      <c r="D1" s="6"/>
      <c r="E1" s="6"/>
      <c r="J1" s="8" t="s">
        <v>18</v>
      </c>
    </row>
    <row r="2" spans="1:15" s="7" customFormat="1" ht="15" customHeight="1">
      <c r="A2" s="3" t="s">
        <v>173</v>
      </c>
      <c r="B2" s="9"/>
      <c r="C2" s="10"/>
      <c r="E2" s="11"/>
      <c r="J2" s="8" t="s">
        <v>177</v>
      </c>
      <c r="M2" s="11"/>
    </row>
    <row r="3" spans="1:15" s="7" customFormat="1" ht="15" customHeight="1">
      <c r="A3" s="12" t="s">
        <v>174</v>
      </c>
      <c r="B3" s="13"/>
      <c r="C3" s="14"/>
      <c r="D3" s="6"/>
      <c r="E3" s="11"/>
      <c r="J3" s="8" t="s">
        <v>19</v>
      </c>
    </row>
    <row r="4" spans="1:15" s="7" customFormat="1" ht="15" customHeight="1">
      <c r="A4" s="12" t="s">
        <v>175</v>
      </c>
      <c r="B4" s="13"/>
      <c r="C4" s="14"/>
      <c r="D4" s="6"/>
      <c r="E4" s="11"/>
      <c r="F4" s="15"/>
      <c r="J4" s="8" t="s">
        <v>9</v>
      </c>
    </row>
    <row r="5" spans="1:15" s="7" customFormat="1" ht="15" customHeight="1">
      <c r="A5" s="3" t="s">
        <v>176</v>
      </c>
      <c r="B5" s="16"/>
      <c r="C5" s="14"/>
      <c r="D5" s="6"/>
      <c r="E5" s="11"/>
      <c r="F5" s="15"/>
      <c r="J5" s="11" t="s">
        <v>21</v>
      </c>
    </row>
    <row r="6" spans="1:15" s="7" customFormat="1" ht="15" customHeight="1" thickBot="1">
      <c r="A6" s="17"/>
      <c r="B6" s="18"/>
      <c r="C6" s="19"/>
      <c r="D6" s="6"/>
      <c r="E6" s="11"/>
      <c r="F6" s="15"/>
      <c r="L6" s="8"/>
    </row>
    <row r="7" spans="1:15" s="26" customFormat="1" ht="15" customHeight="1" thickBot="1">
      <c r="A7" s="20" t="s">
        <v>6</v>
      </c>
      <c r="B7" s="21" t="s">
        <v>1</v>
      </c>
      <c r="C7" s="20" t="s">
        <v>13</v>
      </c>
      <c r="D7" s="20" t="s">
        <v>2</v>
      </c>
      <c r="E7" s="20" t="s">
        <v>5</v>
      </c>
      <c r="F7" s="22" t="s">
        <v>7</v>
      </c>
      <c r="G7" s="23" t="s">
        <v>3</v>
      </c>
      <c r="H7" s="23" t="s">
        <v>4</v>
      </c>
      <c r="I7" s="23" t="s">
        <v>22</v>
      </c>
      <c r="J7" s="24" t="s">
        <v>23</v>
      </c>
      <c r="K7" s="24" t="s">
        <v>24</v>
      </c>
      <c r="L7" s="24" t="s">
        <v>10</v>
      </c>
      <c r="M7" s="24" t="s">
        <v>8</v>
      </c>
      <c r="N7" s="25" t="s">
        <v>171</v>
      </c>
      <c r="O7" s="25" t="s">
        <v>172</v>
      </c>
    </row>
    <row r="8" spans="1:15" s="26" customFormat="1" ht="15" customHeight="1">
      <c r="A8" s="27">
        <v>1</v>
      </c>
      <c r="B8" s="28">
        <v>44378</v>
      </c>
      <c r="C8" s="29" t="s">
        <v>25</v>
      </c>
      <c r="D8" s="29" t="s">
        <v>26</v>
      </c>
      <c r="E8" s="29" t="s">
        <v>27</v>
      </c>
      <c r="F8" s="29" t="s">
        <v>28</v>
      </c>
      <c r="G8" s="30">
        <v>1</v>
      </c>
      <c r="H8" s="31">
        <v>40</v>
      </c>
      <c r="I8" s="31">
        <f>G8*H8*20%</f>
        <v>8</v>
      </c>
      <c r="J8" s="31">
        <v>150</v>
      </c>
      <c r="K8" s="31">
        <f t="shared" ref="K8:K54" si="0">1*G8</f>
        <v>1</v>
      </c>
      <c r="L8" s="31">
        <v>25</v>
      </c>
      <c r="M8" s="31">
        <f t="shared" ref="M8:M54" si="1">G8*H8+I8+J8+K8+L8</f>
        <v>224</v>
      </c>
      <c r="N8" s="29" t="s">
        <v>29</v>
      </c>
      <c r="O8" s="29" t="s">
        <v>30</v>
      </c>
    </row>
    <row r="9" spans="1:15" s="26" customFormat="1" ht="15" customHeight="1">
      <c r="A9" s="27">
        <v>2</v>
      </c>
      <c r="B9" s="28">
        <v>44378</v>
      </c>
      <c r="C9" s="29" t="s">
        <v>31</v>
      </c>
      <c r="D9" s="29" t="s">
        <v>26</v>
      </c>
      <c r="E9" s="29" t="s">
        <v>32</v>
      </c>
      <c r="F9" s="29" t="s">
        <v>33</v>
      </c>
      <c r="G9" s="30">
        <v>6</v>
      </c>
      <c r="H9" s="31">
        <v>50</v>
      </c>
      <c r="I9" s="31">
        <f t="shared" ref="I9:I54" si="2">G9*H9*20%</f>
        <v>60</v>
      </c>
      <c r="J9" s="31">
        <v>150</v>
      </c>
      <c r="K9" s="31">
        <f t="shared" si="0"/>
        <v>6</v>
      </c>
      <c r="L9" s="31">
        <v>25</v>
      </c>
      <c r="M9" s="31">
        <f t="shared" si="1"/>
        <v>541</v>
      </c>
      <c r="N9" s="29" t="s">
        <v>34</v>
      </c>
      <c r="O9" s="29" t="s">
        <v>35</v>
      </c>
    </row>
    <row r="10" spans="1:15" s="26" customFormat="1" ht="15" customHeight="1">
      <c r="A10" s="27">
        <v>3</v>
      </c>
      <c r="B10" s="28">
        <v>44382</v>
      </c>
      <c r="C10" s="29" t="s">
        <v>36</v>
      </c>
      <c r="D10" s="29" t="s">
        <v>26</v>
      </c>
      <c r="E10" s="29" t="s">
        <v>37</v>
      </c>
      <c r="F10" s="29" t="s">
        <v>38</v>
      </c>
      <c r="G10" s="30">
        <v>7</v>
      </c>
      <c r="H10" s="31">
        <v>40</v>
      </c>
      <c r="I10" s="31">
        <f t="shared" si="2"/>
        <v>56</v>
      </c>
      <c r="J10" s="31">
        <v>150</v>
      </c>
      <c r="K10" s="31">
        <f t="shared" si="0"/>
        <v>7</v>
      </c>
      <c r="L10" s="31">
        <v>25</v>
      </c>
      <c r="M10" s="31">
        <f t="shared" si="1"/>
        <v>518</v>
      </c>
      <c r="N10" s="29" t="s">
        <v>39</v>
      </c>
      <c r="O10" s="29" t="s">
        <v>40</v>
      </c>
    </row>
    <row r="11" spans="1:15" s="26" customFormat="1" ht="15" customHeight="1">
      <c r="A11" s="27">
        <v>4</v>
      </c>
      <c r="B11" s="28">
        <v>44385</v>
      </c>
      <c r="C11" s="29" t="s">
        <v>41</v>
      </c>
      <c r="D11" s="29" t="s">
        <v>26</v>
      </c>
      <c r="E11" s="29" t="s">
        <v>42</v>
      </c>
      <c r="F11" s="29" t="s">
        <v>43</v>
      </c>
      <c r="G11" s="30">
        <v>18</v>
      </c>
      <c r="H11" s="31">
        <v>50</v>
      </c>
      <c r="I11" s="31">
        <f t="shared" si="2"/>
        <v>180</v>
      </c>
      <c r="J11" s="31">
        <f>10*G11</f>
        <v>180</v>
      </c>
      <c r="K11" s="31">
        <f t="shared" si="0"/>
        <v>18</v>
      </c>
      <c r="L11" s="31">
        <v>25</v>
      </c>
      <c r="M11" s="31">
        <f t="shared" si="1"/>
        <v>1303</v>
      </c>
      <c r="N11" s="29" t="s">
        <v>44</v>
      </c>
      <c r="O11" s="29" t="s">
        <v>45</v>
      </c>
    </row>
    <row r="12" spans="1:15" s="26" customFormat="1" ht="15" customHeight="1">
      <c r="A12" s="27">
        <v>5</v>
      </c>
      <c r="B12" s="28">
        <v>44390</v>
      </c>
      <c r="C12" s="29" t="s">
        <v>46</v>
      </c>
      <c r="D12" s="29" t="s">
        <v>26</v>
      </c>
      <c r="E12" s="29" t="s">
        <v>27</v>
      </c>
      <c r="F12" s="29" t="s">
        <v>47</v>
      </c>
      <c r="G12" s="30">
        <v>13</v>
      </c>
      <c r="H12" s="31">
        <v>40</v>
      </c>
      <c r="I12" s="31">
        <f t="shared" si="2"/>
        <v>104</v>
      </c>
      <c r="J12" s="31">
        <v>150</v>
      </c>
      <c r="K12" s="31">
        <f t="shared" si="0"/>
        <v>13</v>
      </c>
      <c r="L12" s="31">
        <v>25</v>
      </c>
      <c r="M12" s="31">
        <f t="shared" si="1"/>
        <v>812</v>
      </c>
      <c r="N12" s="29" t="s">
        <v>29</v>
      </c>
      <c r="O12" s="29" t="s">
        <v>30</v>
      </c>
    </row>
    <row r="13" spans="1:15" s="26" customFormat="1" ht="15" customHeight="1">
      <c r="A13" s="27">
        <v>6</v>
      </c>
      <c r="B13" s="28">
        <v>44390</v>
      </c>
      <c r="C13" s="29" t="s">
        <v>48</v>
      </c>
      <c r="D13" s="29" t="s">
        <v>26</v>
      </c>
      <c r="E13" s="29" t="s">
        <v>37</v>
      </c>
      <c r="F13" s="29" t="s">
        <v>49</v>
      </c>
      <c r="G13" s="30">
        <v>7</v>
      </c>
      <c r="H13" s="31">
        <v>40</v>
      </c>
      <c r="I13" s="31">
        <f t="shared" si="2"/>
        <v>56</v>
      </c>
      <c r="J13" s="31">
        <v>150</v>
      </c>
      <c r="K13" s="31">
        <f t="shared" si="0"/>
        <v>7</v>
      </c>
      <c r="L13" s="31">
        <v>25</v>
      </c>
      <c r="M13" s="31">
        <f t="shared" si="1"/>
        <v>518</v>
      </c>
      <c r="N13" s="29" t="s">
        <v>39</v>
      </c>
      <c r="O13" s="29" t="s">
        <v>40</v>
      </c>
    </row>
    <row r="14" spans="1:15" s="26" customFormat="1" ht="15" customHeight="1">
      <c r="A14" s="27">
        <v>7</v>
      </c>
      <c r="B14" s="28">
        <v>44390</v>
      </c>
      <c r="C14" s="29" t="s">
        <v>50</v>
      </c>
      <c r="D14" s="29" t="s">
        <v>26</v>
      </c>
      <c r="E14" s="29" t="s">
        <v>51</v>
      </c>
      <c r="F14" s="29" t="s">
        <v>52</v>
      </c>
      <c r="G14" s="30">
        <v>3</v>
      </c>
      <c r="H14" s="31">
        <v>41</v>
      </c>
      <c r="I14" s="31">
        <f t="shared" si="2"/>
        <v>24.6</v>
      </c>
      <c r="J14" s="31">
        <v>150</v>
      </c>
      <c r="K14" s="31">
        <f t="shared" si="0"/>
        <v>3</v>
      </c>
      <c r="L14" s="31">
        <v>25</v>
      </c>
      <c r="M14" s="31">
        <f t="shared" si="1"/>
        <v>325.60000000000002</v>
      </c>
      <c r="N14" s="29" t="s">
        <v>29</v>
      </c>
      <c r="O14" s="29" t="s">
        <v>30</v>
      </c>
    </row>
    <row r="15" spans="1:15" s="26" customFormat="1" ht="15" customHeight="1">
      <c r="A15" s="27">
        <v>8</v>
      </c>
      <c r="B15" s="28">
        <v>44391</v>
      </c>
      <c r="C15" s="29" t="s">
        <v>53</v>
      </c>
      <c r="D15" s="29" t="s">
        <v>26</v>
      </c>
      <c r="E15" s="29" t="s">
        <v>27</v>
      </c>
      <c r="F15" s="29" t="s">
        <v>54</v>
      </c>
      <c r="G15" s="30">
        <v>3</v>
      </c>
      <c r="H15" s="31">
        <v>40</v>
      </c>
      <c r="I15" s="31">
        <f t="shared" si="2"/>
        <v>24</v>
      </c>
      <c r="J15" s="31">
        <v>600</v>
      </c>
      <c r="K15" s="31">
        <f t="shared" si="0"/>
        <v>3</v>
      </c>
      <c r="L15" s="31">
        <v>25</v>
      </c>
      <c r="M15" s="31">
        <f t="shared" si="1"/>
        <v>772</v>
      </c>
      <c r="N15" s="29" t="s">
        <v>71</v>
      </c>
      <c r="O15" s="29" t="s">
        <v>55</v>
      </c>
    </row>
    <row r="16" spans="1:15" s="26" customFormat="1" ht="15" customHeight="1">
      <c r="A16" s="27">
        <v>9</v>
      </c>
      <c r="B16" s="28">
        <v>44391</v>
      </c>
      <c r="C16" s="29" t="s">
        <v>56</v>
      </c>
      <c r="D16" s="29" t="s">
        <v>26</v>
      </c>
      <c r="E16" s="29" t="s">
        <v>57</v>
      </c>
      <c r="F16" s="29" t="s">
        <v>58</v>
      </c>
      <c r="G16" s="30">
        <v>3</v>
      </c>
      <c r="H16" s="31">
        <v>41</v>
      </c>
      <c r="I16" s="31">
        <f t="shared" si="2"/>
        <v>24.6</v>
      </c>
      <c r="J16" s="31">
        <v>600</v>
      </c>
      <c r="K16" s="31">
        <f t="shared" si="0"/>
        <v>3</v>
      </c>
      <c r="L16" s="31">
        <v>25</v>
      </c>
      <c r="M16" s="31">
        <f t="shared" si="1"/>
        <v>775.6</v>
      </c>
      <c r="N16" s="29" t="s">
        <v>71</v>
      </c>
      <c r="O16" s="29" t="s">
        <v>59</v>
      </c>
    </row>
    <row r="17" spans="1:15" s="26" customFormat="1" ht="15" customHeight="1">
      <c r="A17" s="27">
        <v>10</v>
      </c>
      <c r="B17" s="28">
        <v>44391</v>
      </c>
      <c r="C17" s="29" t="s">
        <v>60</v>
      </c>
      <c r="D17" s="29" t="s">
        <v>26</v>
      </c>
      <c r="E17" s="29" t="s">
        <v>42</v>
      </c>
      <c r="F17" s="29" t="s">
        <v>61</v>
      </c>
      <c r="G17" s="30">
        <v>5</v>
      </c>
      <c r="H17" s="31">
        <v>50</v>
      </c>
      <c r="I17" s="31">
        <f t="shared" si="2"/>
        <v>50</v>
      </c>
      <c r="J17" s="31">
        <v>150</v>
      </c>
      <c r="K17" s="31">
        <f t="shared" si="0"/>
        <v>5</v>
      </c>
      <c r="L17" s="31">
        <v>25</v>
      </c>
      <c r="M17" s="31">
        <f t="shared" si="1"/>
        <v>480</v>
      </c>
      <c r="N17" s="29" t="s">
        <v>44</v>
      </c>
      <c r="O17" s="29" t="s">
        <v>45</v>
      </c>
    </row>
    <row r="18" spans="1:15" s="26" customFormat="1" ht="15" customHeight="1">
      <c r="A18" s="27">
        <v>11</v>
      </c>
      <c r="B18" s="28">
        <v>44391</v>
      </c>
      <c r="C18" s="29" t="s">
        <v>62</v>
      </c>
      <c r="D18" s="29" t="s">
        <v>26</v>
      </c>
      <c r="E18" s="29" t="s">
        <v>37</v>
      </c>
      <c r="F18" s="29" t="s">
        <v>63</v>
      </c>
      <c r="G18" s="30">
        <v>3</v>
      </c>
      <c r="H18" s="31">
        <v>40</v>
      </c>
      <c r="I18" s="31">
        <f t="shared" si="2"/>
        <v>24</v>
      </c>
      <c r="J18" s="31">
        <v>600</v>
      </c>
      <c r="K18" s="31">
        <f t="shared" si="0"/>
        <v>3</v>
      </c>
      <c r="L18" s="31">
        <v>25</v>
      </c>
      <c r="M18" s="31">
        <f t="shared" si="1"/>
        <v>772</v>
      </c>
      <c r="N18" s="29" t="s">
        <v>71</v>
      </c>
      <c r="O18" s="29" t="s">
        <v>40</v>
      </c>
    </row>
    <row r="19" spans="1:15" s="26" customFormat="1" ht="15" customHeight="1">
      <c r="A19" s="27">
        <v>12</v>
      </c>
      <c r="B19" s="28">
        <v>44391</v>
      </c>
      <c r="C19" s="29" t="s">
        <v>64</v>
      </c>
      <c r="D19" s="29" t="s">
        <v>26</v>
      </c>
      <c r="E19" s="29" t="s">
        <v>65</v>
      </c>
      <c r="F19" s="29" t="s">
        <v>66</v>
      </c>
      <c r="G19" s="30">
        <v>3</v>
      </c>
      <c r="H19" s="31">
        <v>40</v>
      </c>
      <c r="I19" s="31">
        <f t="shared" si="2"/>
        <v>24</v>
      </c>
      <c r="J19" s="31">
        <v>600</v>
      </c>
      <c r="K19" s="31">
        <f t="shared" si="0"/>
        <v>3</v>
      </c>
      <c r="L19" s="31">
        <v>25</v>
      </c>
      <c r="M19" s="31">
        <f t="shared" si="1"/>
        <v>772</v>
      </c>
      <c r="N19" s="29" t="s">
        <v>71</v>
      </c>
      <c r="O19" s="29" t="s">
        <v>67</v>
      </c>
    </row>
    <row r="20" spans="1:15" s="26" customFormat="1" ht="15" customHeight="1">
      <c r="A20" s="27">
        <v>13</v>
      </c>
      <c r="B20" s="28">
        <v>44391</v>
      </c>
      <c r="C20" s="29" t="s">
        <v>68</v>
      </c>
      <c r="D20" s="29" t="s">
        <v>26</v>
      </c>
      <c r="E20" s="29" t="s">
        <v>69</v>
      </c>
      <c r="F20" s="29" t="s">
        <v>70</v>
      </c>
      <c r="G20" s="30">
        <v>3</v>
      </c>
      <c r="H20" s="31">
        <v>40</v>
      </c>
      <c r="I20" s="31">
        <f t="shared" si="2"/>
        <v>24</v>
      </c>
      <c r="J20" s="31">
        <v>600</v>
      </c>
      <c r="K20" s="31">
        <f t="shared" si="0"/>
        <v>3</v>
      </c>
      <c r="L20" s="31">
        <v>25</v>
      </c>
      <c r="M20" s="31">
        <f t="shared" si="1"/>
        <v>772</v>
      </c>
      <c r="N20" s="29" t="s">
        <v>71</v>
      </c>
      <c r="O20" s="29" t="s">
        <v>72</v>
      </c>
    </row>
    <row r="21" spans="1:15" s="26" customFormat="1" ht="15" customHeight="1">
      <c r="A21" s="27">
        <v>14</v>
      </c>
      <c r="B21" s="28">
        <v>44391</v>
      </c>
      <c r="C21" s="29" t="s">
        <v>73</v>
      </c>
      <c r="D21" s="29" t="s">
        <v>26</v>
      </c>
      <c r="E21" s="29" t="s">
        <v>74</v>
      </c>
      <c r="F21" s="29" t="s">
        <v>75</v>
      </c>
      <c r="G21" s="30">
        <v>3</v>
      </c>
      <c r="H21" s="31">
        <v>40</v>
      </c>
      <c r="I21" s="31">
        <f t="shared" si="2"/>
        <v>24</v>
      </c>
      <c r="J21" s="31">
        <v>600</v>
      </c>
      <c r="K21" s="31">
        <f t="shared" si="0"/>
        <v>3</v>
      </c>
      <c r="L21" s="31">
        <v>25</v>
      </c>
      <c r="M21" s="31">
        <f t="shared" si="1"/>
        <v>772</v>
      </c>
      <c r="N21" s="29" t="s">
        <v>71</v>
      </c>
      <c r="O21" s="29" t="s">
        <v>76</v>
      </c>
    </row>
    <row r="22" spans="1:15" s="26" customFormat="1" ht="15" customHeight="1">
      <c r="A22" s="27">
        <v>15</v>
      </c>
      <c r="B22" s="28">
        <v>44392</v>
      </c>
      <c r="C22" s="29" t="s">
        <v>77</v>
      </c>
      <c r="D22" s="29" t="s">
        <v>26</v>
      </c>
      <c r="E22" s="29" t="s">
        <v>78</v>
      </c>
      <c r="F22" s="29" t="s">
        <v>79</v>
      </c>
      <c r="G22" s="30">
        <v>36</v>
      </c>
      <c r="H22" s="31">
        <v>80</v>
      </c>
      <c r="I22" s="31">
        <f t="shared" si="2"/>
        <v>576</v>
      </c>
      <c r="J22" s="31">
        <f>10*G22</f>
        <v>360</v>
      </c>
      <c r="K22" s="31">
        <f t="shared" si="0"/>
        <v>36</v>
      </c>
      <c r="L22" s="31">
        <v>25</v>
      </c>
      <c r="M22" s="31">
        <f t="shared" si="1"/>
        <v>3877</v>
      </c>
      <c r="N22" s="29" t="s">
        <v>80</v>
      </c>
      <c r="O22" s="29" t="s">
        <v>81</v>
      </c>
    </row>
    <row r="23" spans="1:15" s="26" customFormat="1" ht="15" customHeight="1">
      <c r="A23" s="27">
        <v>16</v>
      </c>
      <c r="B23" s="28">
        <v>44392</v>
      </c>
      <c r="C23" s="29" t="s">
        <v>82</v>
      </c>
      <c r="D23" s="29" t="s">
        <v>26</v>
      </c>
      <c r="E23" s="29" t="s">
        <v>32</v>
      </c>
      <c r="F23" s="29" t="s">
        <v>83</v>
      </c>
      <c r="G23" s="30">
        <v>2</v>
      </c>
      <c r="H23" s="31">
        <v>50</v>
      </c>
      <c r="I23" s="31">
        <f t="shared" si="2"/>
        <v>20</v>
      </c>
      <c r="J23" s="31">
        <v>150</v>
      </c>
      <c r="K23" s="31">
        <f t="shared" si="0"/>
        <v>2</v>
      </c>
      <c r="L23" s="31">
        <v>25</v>
      </c>
      <c r="M23" s="31">
        <f t="shared" si="1"/>
        <v>297</v>
      </c>
      <c r="N23" s="29" t="s">
        <v>34</v>
      </c>
      <c r="O23" s="29" t="s">
        <v>35</v>
      </c>
    </row>
    <row r="24" spans="1:15" s="26" customFormat="1" ht="15" customHeight="1">
      <c r="A24" s="27">
        <v>17</v>
      </c>
      <c r="B24" s="28">
        <v>44393</v>
      </c>
      <c r="C24" s="29" t="s">
        <v>84</v>
      </c>
      <c r="D24" s="29" t="s">
        <v>26</v>
      </c>
      <c r="E24" s="29" t="s">
        <v>85</v>
      </c>
      <c r="F24" s="29" t="s">
        <v>86</v>
      </c>
      <c r="G24" s="30">
        <v>18</v>
      </c>
      <c r="H24" s="31">
        <v>50</v>
      </c>
      <c r="I24" s="31">
        <f t="shared" si="2"/>
        <v>180</v>
      </c>
      <c r="J24" s="31">
        <f>10*G24</f>
        <v>180</v>
      </c>
      <c r="K24" s="31">
        <f t="shared" si="0"/>
        <v>18</v>
      </c>
      <c r="L24" s="31">
        <v>25</v>
      </c>
      <c r="M24" s="31">
        <f t="shared" si="1"/>
        <v>1303</v>
      </c>
      <c r="N24" s="29" t="s">
        <v>87</v>
      </c>
      <c r="O24" s="29" t="s">
        <v>40</v>
      </c>
    </row>
    <row r="25" spans="1:15" s="26" customFormat="1" ht="15" customHeight="1">
      <c r="A25" s="27">
        <v>18</v>
      </c>
      <c r="B25" s="28">
        <v>44393</v>
      </c>
      <c r="C25" s="29" t="s">
        <v>88</v>
      </c>
      <c r="D25" s="29" t="s">
        <v>26</v>
      </c>
      <c r="E25" s="29" t="s">
        <v>27</v>
      </c>
      <c r="F25" s="29" t="s">
        <v>89</v>
      </c>
      <c r="G25" s="30">
        <v>1</v>
      </c>
      <c r="H25" s="31">
        <v>40</v>
      </c>
      <c r="I25" s="31">
        <f t="shared" si="2"/>
        <v>8</v>
      </c>
      <c r="J25" s="31">
        <v>150</v>
      </c>
      <c r="K25" s="31">
        <f t="shared" si="0"/>
        <v>1</v>
      </c>
      <c r="L25" s="31">
        <v>25</v>
      </c>
      <c r="M25" s="31">
        <f t="shared" si="1"/>
        <v>224</v>
      </c>
      <c r="N25" s="29" t="s">
        <v>29</v>
      </c>
      <c r="O25" s="29" t="s">
        <v>30</v>
      </c>
    </row>
    <row r="26" spans="1:15" s="26" customFormat="1" ht="15" customHeight="1">
      <c r="A26" s="27">
        <v>19</v>
      </c>
      <c r="B26" s="28">
        <v>44393</v>
      </c>
      <c r="C26" s="29" t="s">
        <v>90</v>
      </c>
      <c r="D26" s="29" t="s">
        <v>26</v>
      </c>
      <c r="E26" s="29" t="s">
        <v>91</v>
      </c>
      <c r="F26" s="29" t="s">
        <v>92</v>
      </c>
      <c r="G26" s="30">
        <v>1</v>
      </c>
      <c r="H26" s="31">
        <v>41</v>
      </c>
      <c r="I26" s="31">
        <f t="shared" si="2"/>
        <v>8.2000000000000011</v>
      </c>
      <c r="J26" s="31">
        <v>150</v>
      </c>
      <c r="K26" s="31">
        <f t="shared" si="0"/>
        <v>1</v>
      </c>
      <c r="L26" s="31">
        <v>25</v>
      </c>
      <c r="M26" s="31">
        <f t="shared" si="1"/>
        <v>225.2</v>
      </c>
      <c r="N26" s="29" t="s">
        <v>93</v>
      </c>
      <c r="O26" s="29" t="s">
        <v>94</v>
      </c>
    </row>
    <row r="27" spans="1:15" s="26" customFormat="1" ht="15" customHeight="1">
      <c r="A27" s="27">
        <v>20</v>
      </c>
      <c r="B27" s="28">
        <v>44396</v>
      </c>
      <c r="C27" s="29" t="s">
        <v>95</v>
      </c>
      <c r="D27" s="29" t="s">
        <v>26</v>
      </c>
      <c r="E27" s="29" t="s">
        <v>42</v>
      </c>
      <c r="F27" s="29" t="s">
        <v>96</v>
      </c>
      <c r="G27" s="30">
        <v>11</v>
      </c>
      <c r="H27" s="31">
        <v>50</v>
      </c>
      <c r="I27" s="31">
        <f t="shared" si="2"/>
        <v>110</v>
      </c>
      <c r="J27" s="31">
        <v>150</v>
      </c>
      <c r="K27" s="31">
        <f t="shared" si="0"/>
        <v>11</v>
      </c>
      <c r="L27" s="31">
        <v>25</v>
      </c>
      <c r="M27" s="31">
        <f t="shared" si="1"/>
        <v>846</v>
      </c>
      <c r="N27" s="29" t="s">
        <v>44</v>
      </c>
      <c r="O27" s="29" t="s">
        <v>45</v>
      </c>
    </row>
    <row r="28" spans="1:15" s="26" customFormat="1" ht="15" customHeight="1">
      <c r="A28" s="27">
        <v>21</v>
      </c>
      <c r="B28" s="28">
        <v>44396</v>
      </c>
      <c r="C28" s="29" t="s">
        <v>97</v>
      </c>
      <c r="D28" s="29" t="s">
        <v>26</v>
      </c>
      <c r="E28" s="29" t="s">
        <v>42</v>
      </c>
      <c r="F28" s="29" t="s">
        <v>98</v>
      </c>
      <c r="G28" s="30">
        <v>49</v>
      </c>
      <c r="H28" s="31">
        <v>50</v>
      </c>
      <c r="I28" s="31">
        <f t="shared" si="2"/>
        <v>490</v>
      </c>
      <c r="J28" s="31">
        <f>10*G28</f>
        <v>490</v>
      </c>
      <c r="K28" s="31">
        <f t="shared" si="0"/>
        <v>49</v>
      </c>
      <c r="L28" s="31">
        <v>25</v>
      </c>
      <c r="M28" s="31">
        <f t="shared" si="1"/>
        <v>3504</v>
      </c>
      <c r="N28" s="29" t="s">
        <v>44</v>
      </c>
      <c r="O28" s="29" t="s">
        <v>45</v>
      </c>
    </row>
    <row r="29" spans="1:15" s="26" customFormat="1" ht="15" customHeight="1">
      <c r="A29" s="27">
        <v>22</v>
      </c>
      <c r="B29" s="28">
        <v>44396</v>
      </c>
      <c r="C29" s="29" t="s">
        <v>99</v>
      </c>
      <c r="D29" s="29" t="s">
        <v>26</v>
      </c>
      <c r="E29" s="29" t="s">
        <v>91</v>
      </c>
      <c r="F29" s="29" t="s">
        <v>100</v>
      </c>
      <c r="G29" s="30">
        <v>3</v>
      </c>
      <c r="H29" s="31">
        <v>41</v>
      </c>
      <c r="I29" s="31">
        <f t="shared" si="2"/>
        <v>24.6</v>
      </c>
      <c r="J29" s="31">
        <v>150</v>
      </c>
      <c r="K29" s="31">
        <f t="shared" si="0"/>
        <v>3</v>
      </c>
      <c r="L29" s="31">
        <v>25</v>
      </c>
      <c r="M29" s="31">
        <f t="shared" si="1"/>
        <v>325.60000000000002</v>
      </c>
      <c r="N29" s="29" t="s">
        <v>93</v>
      </c>
      <c r="O29" s="29" t="s">
        <v>94</v>
      </c>
    </row>
    <row r="30" spans="1:15" s="26" customFormat="1" ht="15" customHeight="1">
      <c r="A30" s="27">
        <v>23</v>
      </c>
      <c r="B30" s="28">
        <v>44396</v>
      </c>
      <c r="C30" s="29" t="s">
        <v>101</v>
      </c>
      <c r="D30" s="29" t="s">
        <v>26</v>
      </c>
      <c r="E30" s="29" t="s">
        <v>65</v>
      </c>
      <c r="F30" s="29" t="s">
        <v>102</v>
      </c>
      <c r="G30" s="30">
        <v>6</v>
      </c>
      <c r="H30" s="31">
        <v>40</v>
      </c>
      <c r="I30" s="31">
        <f t="shared" si="2"/>
        <v>48</v>
      </c>
      <c r="J30" s="31">
        <v>150</v>
      </c>
      <c r="K30" s="31">
        <f t="shared" si="0"/>
        <v>6</v>
      </c>
      <c r="L30" s="31">
        <v>25</v>
      </c>
      <c r="M30" s="31">
        <f t="shared" si="1"/>
        <v>469</v>
      </c>
      <c r="N30" s="29" t="s">
        <v>103</v>
      </c>
      <c r="O30" s="29" t="s">
        <v>67</v>
      </c>
    </row>
    <row r="31" spans="1:15" s="26" customFormat="1" ht="15" customHeight="1">
      <c r="A31" s="27">
        <v>24</v>
      </c>
      <c r="B31" s="28">
        <v>44396</v>
      </c>
      <c r="C31" s="29" t="s">
        <v>104</v>
      </c>
      <c r="D31" s="29" t="s">
        <v>26</v>
      </c>
      <c r="E31" s="29" t="s">
        <v>85</v>
      </c>
      <c r="F31" s="29" t="s">
        <v>105</v>
      </c>
      <c r="G31" s="30">
        <v>7</v>
      </c>
      <c r="H31" s="31">
        <v>50</v>
      </c>
      <c r="I31" s="31">
        <f t="shared" si="2"/>
        <v>70</v>
      </c>
      <c r="J31" s="31">
        <v>150</v>
      </c>
      <c r="K31" s="31">
        <f t="shared" si="0"/>
        <v>7</v>
      </c>
      <c r="L31" s="31">
        <v>25</v>
      </c>
      <c r="M31" s="31">
        <f t="shared" si="1"/>
        <v>602</v>
      </c>
      <c r="N31" s="29" t="s">
        <v>87</v>
      </c>
      <c r="O31" s="29" t="s">
        <v>40</v>
      </c>
    </row>
    <row r="32" spans="1:15" s="26" customFormat="1" ht="15" customHeight="1">
      <c r="A32" s="27">
        <v>25</v>
      </c>
      <c r="B32" s="28">
        <v>44397</v>
      </c>
      <c r="C32" s="29" t="s">
        <v>106</v>
      </c>
      <c r="D32" s="29" t="s">
        <v>26</v>
      </c>
      <c r="E32" s="29" t="s">
        <v>78</v>
      </c>
      <c r="F32" s="29" t="s">
        <v>107</v>
      </c>
      <c r="G32" s="30">
        <v>6</v>
      </c>
      <c r="H32" s="31">
        <v>80</v>
      </c>
      <c r="I32" s="31">
        <f t="shared" si="2"/>
        <v>96</v>
      </c>
      <c r="J32" s="31">
        <v>150</v>
      </c>
      <c r="K32" s="31">
        <f t="shared" si="0"/>
        <v>6</v>
      </c>
      <c r="L32" s="31">
        <v>25</v>
      </c>
      <c r="M32" s="31">
        <f t="shared" si="1"/>
        <v>757</v>
      </c>
      <c r="N32" s="29" t="s">
        <v>80</v>
      </c>
      <c r="O32" s="29" t="s">
        <v>81</v>
      </c>
    </row>
    <row r="33" spans="1:15" s="26" customFormat="1" ht="15" customHeight="1">
      <c r="A33" s="27">
        <v>26</v>
      </c>
      <c r="B33" s="28">
        <v>44398</v>
      </c>
      <c r="C33" s="29" t="s">
        <v>108</v>
      </c>
      <c r="D33" s="29" t="s">
        <v>26</v>
      </c>
      <c r="E33" s="29" t="s">
        <v>42</v>
      </c>
      <c r="F33" s="29" t="s">
        <v>109</v>
      </c>
      <c r="G33" s="30">
        <v>19</v>
      </c>
      <c r="H33" s="31">
        <v>50</v>
      </c>
      <c r="I33" s="31">
        <f t="shared" si="2"/>
        <v>190</v>
      </c>
      <c r="J33" s="31">
        <f>10*G33</f>
        <v>190</v>
      </c>
      <c r="K33" s="31">
        <f t="shared" si="0"/>
        <v>19</v>
      </c>
      <c r="L33" s="31">
        <v>25</v>
      </c>
      <c r="M33" s="31">
        <f t="shared" si="1"/>
        <v>1374</v>
      </c>
      <c r="N33" s="29" t="s">
        <v>44</v>
      </c>
      <c r="O33" s="29" t="s">
        <v>45</v>
      </c>
    </row>
    <row r="34" spans="1:15" s="26" customFormat="1" ht="15" customHeight="1">
      <c r="A34" s="27">
        <v>27</v>
      </c>
      <c r="B34" s="28">
        <v>44398</v>
      </c>
      <c r="C34" s="29" t="s">
        <v>110</v>
      </c>
      <c r="D34" s="29" t="s">
        <v>26</v>
      </c>
      <c r="E34" s="29" t="s">
        <v>65</v>
      </c>
      <c r="F34" s="29" t="s">
        <v>111</v>
      </c>
      <c r="G34" s="30">
        <v>3</v>
      </c>
      <c r="H34" s="31">
        <v>40</v>
      </c>
      <c r="I34" s="31">
        <f t="shared" si="2"/>
        <v>24</v>
      </c>
      <c r="J34" s="31">
        <v>150</v>
      </c>
      <c r="K34" s="31">
        <f t="shared" si="0"/>
        <v>3</v>
      </c>
      <c r="L34" s="31">
        <v>25</v>
      </c>
      <c r="M34" s="31">
        <f t="shared" si="1"/>
        <v>322</v>
      </c>
      <c r="N34" s="29" t="s">
        <v>103</v>
      </c>
      <c r="O34" s="29" t="s">
        <v>67</v>
      </c>
    </row>
    <row r="35" spans="1:15" s="26" customFormat="1" ht="15" customHeight="1">
      <c r="A35" s="27">
        <v>28</v>
      </c>
      <c r="B35" s="28">
        <v>44398</v>
      </c>
      <c r="C35" s="29" t="s">
        <v>112</v>
      </c>
      <c r="D35" s="29" t="s">
        <v>26</v>
      </c>
      <c r="E35" s="29" t="s">
        <v>27</v>
      </c>
      <c r="F35" s="29" t="s">
        <v>113</v>
      </c>
      <c r="G35" s="30">
        <v>1</v>
      </c>
      <c r="H35" s="31">
        <v>40</v>
      </c>
      <c r="I35" s="31">
        <f t="shared" si="2"/>
        <v>8</v>
      </c>
      <c r="J35" s="31">
        <v>150</v>
      </c>
      <c r="K35" s="31">
        <f t="shared" si="0"/>
        <v>1</v>
      </c>
      <c r="L35" s="31">
        <v>25</v>
      </c>
      <c r="M35" s="31">
        <f t="shared" si="1"/>
        <v>224</v>
      </c>
      <c r="N35" s="29" t="s">
        <v>29</v>
      </c>
      <c r="O35" s="29" t="s">
        <v>30</v>
      </c>
    </row>
    <row r="36" spans="1:15" s="26" customFormat="1" ht="15" customHeight="1">
      <c r="A36" s="27">
        <v>29</v>
      </c>
      <c r="B36" s="28">
        <v>44398</v>
      </c>
      <c r="C36" s="29" t="s">
        <v>114</v>
      </c>
      <c r="D36" s="29" t="s">
        <v>26</v>
      </c>
      <c r="E36" s="29" t="s">
        <v>85</v>
      </c>
      <c r="F36" s="29" t="s">
        <v>115</v>
      </c>
      <c r="G36" s="30">
        <v>1</v>
      </c>
      <c r="H36" s="31">
        <v>50</v>
      </c>
      <c r="I36" s="31">
        <f t="shared" si="2"/>
        <v>10</v>
      </c>
      <c r="J36" s="31">
        <v>150</v>
      </c>
      <c r="K36" s="31">
        <f t="shared" si="0"/>
        <v>1</v>
      </c>
      <c r="L36" s="31">
        <v>25</v>
      </c>
      <c r="M36" s="31">
        <f t="shared" si="1"/>
        <v>236</v>
      </c>
      <c r="N36" s="29" t="s">
        <v>87</v>
      </c>
      <c r="O36" s="29" t="s">
        <v>40</v>
      </c>
    </row>
    <row r="37" spans="1:15" s="26" customFormat="1" ht="15" customHeight="1">
      <c r="A37" s="27">
        <v>30</v>
      </c>
      <c r="B37" s="28">
        <v>44400</v>
      </c>
      <c r="C37" s="29" t="s">
        <v>116</v>
      </c>
      <c r="D37" s="29" t="s">
        <v>26</v>
      </c>
      <c r="E37" s="29" t="s">
        <v>74</v>
      </c>
      <c r="F37" s="29" t="s">
        <v>117</v>
      </c>
      <c r="G37" s="30">
        <v>1</v>
      </c>
      <c r="H37" s="31">
        <v>40</v>
      </c>
      <c r="I37" s="31">
        <f t="shared" si="2"/>
        <v>8</v>
      </c>
      <c r="J37" s="31">
        <v>150</v>
      </c>
      <c r="K37" s="31">
        <f t="shared" si="0"/>
        <v>1</v>
      </c>
      <c r="L37" s="31">
        <v>25</v>
      </c>
      <c r="M37" s="31">
        <f t="shared" si="1"/>
        <v>224</v>
      </c>
      <c r="N37" s="29" t="s">
        <v>118</v>
      </c>
      <c r="O37" s="29" t="s">
        <v>76</v>
      </c>
    </row>
    <row r="38" spans="1:15" s="26" customFormat="1" ht="15" customHeight="1">
      <c r="A38" s="27">
        <v>31</v>
      </c>
      <c r="B38" s="28">
        <v>44400</v>
      </c>
      <c r="C38" s="29" t="s">
        <v>119</v>
      </c>
      <c r="D38" s="29" t="s">
        <v>26</v>
      </c>
      <c r="E38" s="29" t="s">
        <v>120</v>
      </c>
      <c r="F38" s="29" t="s">
        <v>121</v>
      </c>
      <c r="G38" s="30">
        <v>1</v>
      </c>
      <c r="H38" s="31">
        <v>50</v>
      </c>
      <c r="I38" s="31">
        <f t="shared" si="2"/>
        <v>10</v>
      </c>
      <c r="J38" s="31">
        <v>150</v>
      </c>
      <c r="K38" s="31">
        <f t="shared" si="0"/>
        <v>1</v>
      </c>
      <c r="L38" s="31">
        <v>25</v>
      </c>
      <c r="M38" s="31">
        <f t="shared" si="1"/>
        <v>236</v>
      </c>
      <c r="N38" s="29" t="s">
        <v>122</v>
      </c>
      <c r="O38" s="29" t="s">
        <v>123</v>
      </c>
    </row>
    <row r="39" spans="1:15" s="26" customFormat="1" ht="15" customHeight="1">
      <c r="A39" s="27">
        <v>32</v>
      </c>
      <c r="B39" s="28">
        <v>44400</v>
      </c>
      <c r="C39" s="29" t="s">
        <v>124</v>
      </c>
      <c r="D39" s="29" t="s">
        <v>26</v>
      </c>
      <c r="E39" s="29" t="s">
        <v>85</v>
      </c>
      <c r="F39" s="29" t="s">
        <v>125</v>
      </c>
      <c r="G39" s="30">
        <v>1</v>
      </c>
      <c r="H39" s="31">
        <v>50</v>
      </c>
      <c r="I39" s="31">
        <f t="shared" si="2"/>
        <v>10</v>
      </c>
      <c r="J39" s="31">
        <v>150</v>
      </c>
      <c r="K39" s="31">
        <f t="shared" si="0"/>
        <v>1</v>
      </c>
      <c r="L39" s="31">
        <v>25</v>
      </c>
      <c r="M39" s="31">
        <f t="shared" si="1"/>
        <v>236</v>
      </c>
      <c r="N39" s="29" t="s">
        <v>87</v>
      </c>
      <c r="O39" s="29" t="s">
        <v>40</v>
      </c>
    </row>
    <row r="40" spans="1:15" s="26" customFormat="1" ht="15" customHeight="1">
      <c r="A40" s="27">
        <v>33</v>
      </c>
      <c r="B40" s="28">
        <v>44400</v>
      </c>
      <c r="C40" s="29" t="s">
        <v>126</v>
      </c>
      <c r="D40" s="29" t="s">
        <v>26</v>
      </c>
      <c r="E40" s="29" t="s">
        <v>42</v>
      </c>
      <c r="F40" s="29" t="s">
        <v>127</v>
      </c>
      <c r="G40" s="30">
        <v>4</v>
      </c>
      <c r="H40" s="31">
        <v>50</v>
      </c>
      <c r="I40" s="31">
        <f t="shared" si="2"/>
        <v>40</v>
      </c>
      <c r="J40" s="31">
        <v>150</v>
      </c>
      <c r="K40" s="31">
        <f t="shared" si="0"/>
        <v>4</v>
      </c>
      <c r="L40" s="31">
        <v>25</v>
      </c>
      <c r="M40" s="31">
        <f t="shared" si="1"/>
        <v>419</v>
      </c>
      <c r="N40" s="29" t="s">
        <v>44</v>
      </c>
      <c r="O40" s="29" t="s">
        <v>45</v>
      </c>
    </row>
    <row r="41" spans="1:15" s="26" customFormat="1" ht="15" customHeight="1">
      <c r="A41" s="27">
        <v>34</v>
      </c>
      <c r="B41" s="28">
        <v>44403</v>
      </c>
      <c r="C41" s="29" t="s">
        <v>128</v>
      </c>
      <c r="D41" s="29" t="s">
        <v>26</v>
      </c>
      <c r="E41" s="29" t="s">
        <v>129</v>
      </c>
      <c r="F41" s="29" t="s">
        <v>130</v>
      </c>
      <c r="G41" s="30">
        <v>2</v>
      </c>
      <c r="H41" s="31">
        <v>50</v>
      </c>
      <c r="I41" s="31">
        <f t="shared" si="2"/>
        <v>20</v>
      </c>
      <c r="J41" s="31">
        <v>150</v>
      </c>
      <c r="K41" s="31">
        <f t="shared" si="0"/>
        <v>2</v>
      </c>
      <c r="L41" s="31">
        <v>25</v>
      </c>
      <c r="M41" s="31">
        <f t="shared" si="1"/>
        <v>297</v>
      </c>
      <c r="N41" s="29" t="s">
        <v>131</v>
      </c>
      <c r="O41" s="29" t="s">
        <v>123</v>
      </c>
    </row>
    <row r="42" spans="1:15" s="26" customFormat="1" ht="15" customHeight="1">
      <c r="A42" s="27">
        <v>35</v>
      </c>
      <c r="B42" s="28">
        <v>44403</v>
      </c>
      <c r="C42" s="29" t="s">
        <v>132</v>
      </c>
      <c r="D42" s="29" t="s">
        <v>26</v>
      </c>
      <c r="E42" s="29" t="s">
        <v>133</v>
      </c>
      <c r="F42" s="29" t="s">
        <v>134</v>
      </c>
      <c r="G42" s="30">
        <v>2</v>
      </c>
      <c r="H42" s="31">
        <v>50</v>
      </c>
      <c r="I42" s="31">
        <f t="shared" si="2"/>
        <v>20</v>
      </c>
      <c r="J42" s="31">
        <v>150</v>
      </c>
      <c r="K42" s="31">
        <f t="shared" si="0"/>
        <v>2</v>
      </c>
      <c r="L42" s="31">
        <v>25</v>
      </c>
      <c r="M42" s="31">
        <f t="shared" si="1"/>
        <v>297</v>
      </c>
      <c r="N42" s="29" t="s">
        <v>135</v>
      </c>
      <c r="O42" s="29" t="s">
        <v>136</v>
      </c>
    </row>
    <row r="43" spans="1:15" s="26" customFormat="1" ht="15" customHeight="1">
      <c r="A43" s="27">
        <v>36</v>
      </c>
      <c r="B43" s="28">
        <v>44403</v>
      </c>
      <c r="C43" s="29" t="s">
        <v>137</v>
      </c>
      <c r="D43" s="29" t="s">
        <v>26</v>
      </c>
      <c r="E43" s="29" t="s">
        <v>74</v>
      </c>
      <c r="F43" s="29" t="s">
        <v>138</v>
      </c>
      <c r="G43" s="30">
        <v>1</v>
      </c>
      <c r="H43" s="31">
        <v>40</v>
      </c>
      <c r="I43" s="31">
        <f t="shared" si="2"/>
        <v>8</v>
      </c>
      <c r="J43" s="31">
        <v>150</v>
      </c>
      <c r="K43" s="31">
        <f t="shared" si="0"/>
        <v>1</v>
      </c>
      <c r="L43" s="31">
        <v>25</v>
      </c>
      <c r="M43" s="31">
        <f t="shared" si="1"/>
        <v>224</v>
      </c>
      <c r="N43" s="29" t="s">
        <v>139</v>
      </c>
      <c r="O43" s="29" t="s">
        <v>76</v>
      </c>
    </row>
    <row r="44" spans="1:15" s="26" customFormat="1" ht="15" customHeight="1">
      <c r="A44" s="27">
        <v>37</v>
      </c>
      <c r="B44" s="28">
        <v>44403</v>
      </c>
      <c r="C44" s="29" t="s">
        <v>140</v>
      </c>
      <c r="D44" s="29" t="s">
        <v>26</v>
      </c>
      <c r="E44" s="29" t="s">
        <v>141</v>
      </c>
      <c r="F44" s="29" t="s">
        <v>142</v>
      </c>
      <c r="G44" s="30">
        <v>1</v>
      </c>
      <c r="H44" s="31">
        <v>40</v>
      </c>
      <c r="I44" s="31">
        <f t="shared" si="2"/>
        <v>8</v>
      </c>
      <c r="J44" s="31">
        <v>150</v>
      </c>
      <c r="K44" s="31">
        <f t="shared" si="0"/>
        <v>1</v>
      </c>
      <c r="L44" s="31">
        <v>25</v>
      </c>
      <c r="M44" s="31">
        <f t="shared" si="1"/>
        <v>224</v>
      </c>
      <c r="N44" s="29" t="s">
        <v>143</v>
      </c>
      <c r="O44" s="29" t="s">
        <v>136</v>
      </c>
    </row>
    <row r="45" spans="1:15" s="26" customFormat="1" ht="15" customHeight="1">
      <c r="A45" s="27">
        <v>38</v>
      </c>
      <c r="B45" s="28">
        <v>44404</v>
      </c>
      <c r="C45" s="29" t="s">
        <v>144</v>
      </c>
      <c r="D45" s="29" t="s">
        <v>26</v>
      </c>
      <c r="E45" s="29" t="s">
        <v>42</v>
      </c>
      <c r="F45" s="29" t="s">
        <v>145</v>
      </c>
      <c r="G45" s="30">
        <v>1</v>
      </c>
      <c r="H45" s="31">
        <v>50</v>
      </c>
      <c r="I45" s="31">
        <f t="shared" si="2"/>
        <v>10</v>
      </c>
      <c r="J45" s="31">
        <v>150</v>
      </c>
      <c r="K45" s="31">
        <f t="shared" si="0"/>
        <v>1</v>
      </c>
      <c r="L45" s="31">
        <v>25</v>
      </c>
      <c r="M45" s="31">
        <f t="shared" si="1"/>
        <v>236</v>
      </c>
      <c r="N45" s="29" t="s">
        <v>44</v>
      </c>
      <c r="O45" s="29" t="s">
        <v>45</v>
      </c>
    </row>
    <row r="46" spans="1:15" s="26" customFormat="1" ht="15" customHeight="1">
      <c r="A46" s="27">
        <v>39</v>
      </c>
      <c r="B46" s="28">
        <v>44404</v>
      </c>
      <c r="C46" s="29" t="s">
        <v>146</v>
      </c>
      <c r="D46" s="29" t="s">
        <v>26</v>
      </c>
      <c r="E46" s="29" t="s">
        <v>42</v>
      </c>
      <c r="F46" s="29" t="s">
        <v>147</v>
      </c>
      <c r="G46" s="30">
        <v>25</v>
      </c>
      <c r="H46" s="31">
        <v>50</v>
      </c>
      <c r="I46" s="31">
        <f t="shared" si="2"/>
        <v>250</v>
      </c>
      <c r="J46" s="31">
        <f>10*G46</f>
        <v>250</v>
      </c>
      <c r="K46" s="31">
        <f t="shared" si="0"/>
        <v>25</v>
      </c>
      <c r="L46" s="31">
        <v>25</v>
      </c>
      <c r="M46" s="31">
        <f t="shared" si="1"/>
        <v>1800</v>
      </c>
      <c r="N46" s="29" t="s">
        <v>44</v>
      </c>
      <c r="O46" s="29" t="s">
        <v>45</v>
      </c>
    </row>
    <row r="47" spans="1:15" s="26" customFormat="1" ht="15" customHeight="1">
      <c r="A47" s="27">
        <v>40</v>
      </c>
      <c r="B47" s="28">
        <v>44404</v>
      </c>
      <c r="C47" s="29" t="s">
        <v>148</v>
      </c>
      <c r="D47" s="29" t="s">
        <v>26</v>
      </c>
      <c r="E47" s="29" t="s">
        <v>149</v>
      </c>
      <c r="F47" s="29" t="s">
        <v>150</v>
      </c>
      <c r="G47" s="30">
        <v>1</v>
      </c>
      <c r="H47" s="31">
        <v>42</v>
      </c>
      <c r="I47" s="31">
        <f t="shared" si="2"/>
        <v>8.4</v>
      </c>
      <c r="J47" s="31">
        <v>150</v>
      </c>
      <c r="K47" s="31">
        <f t="shared" si="0"/>
        <v>1</v>
      </c>
      <c r="L47" s="31">
        <v>25</v>
      </c>
      <c r="M47" s="31">
        <f t="shared" si="1"/>
        <v>226.4</v>
      </c>
      <c r="N47" s="29" t="s">
        <v>151</v>
      </c>
      <c r="O47" s="29" t="s">
        <v>152</v>
      </c>
    </row>
    <row r="48" spans="1:15" s="26" customFormat="1" ht="15" customHeight="1">
      <c r="A48" s="27">
        <v>41</v>
      </c>
      <c r="B48" s="28">
        <v>44405</v>
      </c>
      <c r="C48" s="29" t="s">
        <v>153</v>
      </c>
      <c r="D48" s="29" t="s">
        <v>26</v>
      </c>
      <c r="E48" s="29" t="s">
        <v>141</v>
      </c>
      <c r="F48" s="29" t="s">
        <v>154</v>
      </c>
      <c r="G48" s="30">
        <v>2</v>
      </c>
      <c r="H48" s="31">
        <v>40</v>
      </c>
      <c r="I48" s="31">
        <f t="shared" si="2"/>
        <v>16</v>
      </c>
      <c r="J48" s="31">
        <v>150</v>
      </c>
      <c r="K48" s="31">
        <f t="shared" si="0"/>
        <v>2</v>
      </c>
      <c r="L48" s="31">
        <v>25</v>
      </c>
      <c r="M48" s="31">
        <f t="shared" si="1"/>
        <v>273</v>
      </c>
      <c r="N48" s="29" t="s">
        <v>155</v>
      </c>
      <c r="O48" s="29" t="s">
        <v>136</v>
      </c>
    </row>
    <row r="49" spans="1:15" s="26" customFormat="1" ht="15" customHeight="1">
      <c r="A49" s="27">
        <v>42</v>
      </c>
      <c r="B49" s="28">
        <v>44405</v>
      </c>
      <c r="C49" s="29" t="s">
        <v>156</v>
      </c>
      <c r="D49" s="29" t="s">
        <v>26</v>
      </c>
      <c r="E49" s="29" t="s">
        <v>85</v>
      </c>
      <c r="F49" s="29" t="s">
        <v>157</v>
      </c>
      <c r="G49" s="30">
        <v>8</v>
      </c>
      <c r="H49" s="31">
        <v>50</v>
      </c>
      <c r="I49" s="31">
        <f t="shared" si="2"/>
        <v>80</v>
      </c>
      <c r="J49" s="31">
        <v>150</v>
      </c>
      <c r="K49" s="31">
        <f t="shared" si="0"/>
        <v>8</v>
      </c>
      <c r="L49" s="31">
        <v>25</v>
      </c>
      <c r="M49" s="31">
        <f t="shared" si="1"/>
        <v>663</v>
      </c>
      <c r="N49" s="29" t="s">
        <v>39</v>
      </c>
      <c r="O49" s="29" t="s">
        <v>40</v>
      </c>
    </row>
    <row r="50" spans="1:15" s="26" customFormat="1" ht="15" customHeight="1">
      <c r="A50" s="27">
        <v>43</v>
      </c>
      <c r="B50" s="28">
        <v>44406</v>
      </c>
      <c r="C50" s="29" t="s">
        <v>158</v>
      </c>
      <c r="D50" s="29" t="s">
        <v>26</v>
      </c>
      <c r="E50" s="29" t="s">
        <v>141</v>
      </c>
      <c r="F50" s="29" t="s">
        <v>159</v>
      </c>
      <c r="G50" s="30">
        <v>1</v>
      </c>
      <c r="H50" s="31">
        <v>40</v>
      </c>
      <c r="I50" s="31">
        <f t="shared" si="2"/>
        <v>8</v>
      </c>
      <c r="J50" s="31">
        <v>150</v>
      </c>
      <c r="K50" s="31">
        <f t="shared" si="0"/>
        <v>1</v>
      </c>
      <c r="L50" s="31">
        <v>25</v>
      </c>
      <c r="M50" s="31">
        <f t="shared" si="1"/>
        <v>224</v>
      </c>
      <c r="N50" s="29" t="s">
        <v>143</v>
      </c>
      <c r="O50" s="29" t="s">
        <v>136</v>
      </c>
    </row>
    <row r="51" spans="1:15" s="26" customFormat="1" ht="15" customHeight="1">
      <c r="A51" s="27">
        <v>44</v>
      </c>
      <c r="B51" s="28">
        <v>44406</v>
      </c>
      <c r="C51" s="29" t="s">
        <v>160</v>
      </c>
      <c r="D51" s="29" t="s">
        <v>26</v>
      </c>
      <c r="E51" s="29" t="s">
        <v>161</v>
      </c>
      <c r="F51" s="29" t="s">
        <v>162</v>
      </c>
      <c r="G51" s="30">
        <v>13</v>
      </c>
      <c r="H51" s="31">
        <v>39</v>
      </c>
      <c r="I51" s="31">
        <f t="shared" si="2"/>
        <v>101.4</v>
      </c>
      <c r="J51" s="31">
        <v>150</v>
      </c>
      <c r="K51" s="31">
        <f t="shared" si="0"/>
        <v>13</v>
      </c>
      <c r="L51" s="31">
        <v>25</v>
      </c>
      <c r="M51" s="31">
        <f t="shared" si="1"/>
        <v>796.4</v>
      </c>
      <c r="N51" s="29" t="s">
        <v>163</v>
      </c>
      <c r="O51" s="29" t="s">
        <v>164</v>
      </c>
    </row>
    <row r="52" spans="1:15" s="26" customFormat="1" ht="15" customHeight="1">
      <c r="A52" s="27">
        <v>45</v>
      </c>
      <c r="B52" s="28">
        <v>44406</v>
      </c>
      <c r="C52" s="29" t="s">
        <v>165</v>
      </c>
      <c r="D52" s="29" t="s">
        <v>26</v>
      </c>
      <c r="E52" s="29" t="s">
        <v>85</v>
      </c>
      <c r="F52" s="29" t="s">
        <v>166</v>
      </c>
      <c r="G52" s="30">
        <v>1</v>
      </c>
      <c r="H52" s="31">
        <v>50</v>
      </c>
      <c r="I52" s="31">
        <f t="shared" si="2"/>
        <v>10</v>
      </c>
      <c r="J52" s="31">
        <v>150</v>
      </c>
      <c r="K52" s="31">
        <f t="shared" si="0"/>
        <v>1</v>
      </c>
      <c r="L52" s="31">
        <v>25</v>
      </c>
      <c r="M52" s="31">
        <f t="shared" si="1"/>
        <v>236</v>
      </c>
      <c r="N52" s="29" t="s">
        <v>39</v>
      </c>
      <c r="O52" s="29" t="s">
        <v>40</v>
      </c>
    </row>
    <row r="53" spans="1:15" s="26" customFormat="1" ht="15" customHeight="1">
      <c r="A53" s="27">
        <v>46</v>
      </c>
      <c r="B53" s="28">
        <v>44406</v>
      </c>
      <c r="C53" s="29" t="s">
        <v>167</v>
      </c>
      <c r="D53" s="29" t="s">
        <v>26</v>
      </c>
      <c r="E53" s="29" t="s">
        <v>78</v>
      </c>
      <c r="F53" s="29" t="s">
        <v>168</v>
      </c>
      <c r="G53" s="30">
        <v>1</v>
      </c>
      <c r="H53" s="31">
        <v>80</v>
      </c>
      <c r="I53" s="31">
        <f t="shared" si="2"/>
        <v>16</v>
      </c>
      <c r="J53" s="31">
        <v>150</v>
      </c>
      <c r="K53" s="31">
        <f t="shared" si="0"/>
        <v>1</v>
      </c>
      <c r="L53" s="31">
        <v>25</v>
      </c>
      <c r="M53" s="31">
        <f t="shared" si="1"/>
        <v>272</v>
      </c>
      <c r="N53" s="29" t="s">
        <v>80</v>
      </c>
      <c r="O53" s="29" t="s">
        <v>81</v>
      </c>
    </row>
    <row r="54" spans="1:15" s="26" customFormat="1" ht="15" customHeight="1">
      <c r="A54" s="27">
        <v>47</v>
      </c>
      <c r="B54" s="28">
        <v>44406</v>
      </c>
      <c r="C54" s="29" t="s">
        <v>169</v>
      </c>
      <c r="D54" s="29" t="s">
        <v>26</v>
      </c>
      <c r="E54" s="29" t="s">
        <v>42</v>
      </c>
      <c r="F54" s="29" t="s">
        <v>170</v>
      </c>
      <c r="G54" s="30">
        <v>5</v>
      </c>
      <c r="H54" s="31">
        <v>50</v>
      </c>
      <c r="I54" s="31">
        <f t="shared" si="2"/>
        <v>50</v>
      </c>
      <c r="J54" s="31">
        <v>150</v>
      </c>
      <c r="K54" s="31">
        <f t="shared" si="0"/>
        <v>5</v>
      </c>
      <c r="L54" s="31">
        <v>25</v>
      </c>
      <c r="M54" s="31">
        <f t="shared" si="1"/>
        <v>480</v>
      </c>
      <c r="N54" s="29" t="s">
        <v>44</v>
      </c>
      <c r="O54" s="29" t="s">
        <v>45</v>
      </c>
    </row>
    <row r="55" spans="1:15" s="26" customFormat="1" ht="15" customHeight="1">
      <c r="A55" s="32" t="s">
        <v>178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4">
        <f>ROUND(SUM(M7:M54),0)</f>
        <v>31307</v>
      </c>
    </row>
    <row r="56" spans="1:15" s="26" customFormat="1" ht="15" customHeight="1">
      <c r="A56" s="35"/>
      <c r="B56" s="36"/>
      <c r="C56" s="37"/>
      <c r="D56" s="37"/>
      <c r="E56" s="37"/>
      <c r="F56" s="37"/>
      <c r="G56" s="38">
        <f>SUM(G7:G54)</f>
        <v>313</v>
      </c>
      <c r="H56" s="38"/>
      <c r="I56" s="38"/>
      <c r="J56" s="37"/>
      <c r="K56" s="37"/>
      <c r="L56" s="37"/>
      <c r="M56" s="37"/>
    </row>
    <row r="57" spans="1:15" s="26" customFormat="1" ht="15" customHeight="1">
      <c r="A57" s="39" t="s">
        <v>17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5" s="26" customFormat="1" ht="15" customHeight="1">
      <c r="A58" s="40" t="s">
        <v>20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1:15" s="26" customFormat="1" ht="15" customHeight="1">
      <c r="A59" s="35"/>
      <c r="B59" s="36"/>
      <c r="C59" s="37"/>
      <c r="D59" s="37"/>
      <c r="E59" s="37"/>
      <c r="F59" s="37"/>
      <c r="G59" s="38"/>
      <c r="H59" s="38"/>
      <c r="I59" s="38"/>
      <c r="J59" s="37"/>
      <c r="K59" s="37"/>
      <c r="L59" s="37"/>
      <c r="M59" s="37"/>
    </row>
    <row r="60" spans="1:15" ht="15" customHeight="1">
      <c r="A60" s="41" t="s">
        <v>11</v>
      </c>
    </row>
    <row r="61" spans="1:15" ht="15" customHeight="1">
      <c r="A61" s="41"/>
    </row>
    <row r="62" spans="1:15" ht="15" customHeight="1">
      <c r="A62" s="41"/>
    </row>
    <row r="63" spans="1:15" ht="15" customHeight="1">
      <c r="A63" s="41" t="s">
        <v>12</v>
      </c>
    </row>
  </sheetData>
  <mergeCells count="3">
    <mergeCell ref="A58:M58"/>
    <mergeCell ref="A55:L55"/>
    <mergeCell ref="A57:M57"/>
  </mergeCells>
  <conditionalFormatting sqref="C59:C1048576 C1:C56">
    <cfRule type="duplicateValues" dxfId="22" priority="1463"/>
    <cfRule type="duplicateValues" dxfId="21" priority="1464"/>
  </conditionalFormatting>
  <conditionalFormatting sqref="C59 C7:C56">
    <cfRule type="duplicateValues" dxfId="20" priority="2350"/>
    <cfRule type="duplicateValues" dxfId="19" priority="2351"/>
  </conditionalFormatting>
  <conditionalFormatting sqref="C59 C7:C56">
    <cfRule type="duplicateValues" dxfId="18" priority="2352"/>
  </conditionalFormatting>
  <conditionalFormatting sqref="C59 C7:C56">
    <cfRule type="duplicateValues" dxfId="17" priority="2353" stopIfTrue="1"/>
  </conditionalFormatting>
  <conditionalFormatting sqref="C59 C7:C56">
    <cfRule type="duplicateValues" dxfId="16" priority="2354"/>
  </conditionalFormatting>
  <conditionalFormatting sqref="C59 C7:C56">
    <cfRule type="duplicateValues" dxfId="15" priority="2355"/>
  </conditionalFormatting>
  <conditionalFormatting sqref="F59 F7:F56">
    <cfRule type="duplicateValues" dxfId="14" priority="2356" stopIfTrue="1"/>
  </conditionalFormatting>
  <conditionalFormatting sqref="C59 C7:C56">
    <cfRule type="duplicateValues" dxfId="13" priority="2357"/>
  </conditionalFormatting>
  <conditionalFormatting sqref="F8:F54">
    <cfRule type="duplicateValues" dxfId="12" priority="2"/>
  </conditionalFormatting>
  <conditionalFormatting sqref="C7:C54">
    <cfRule type="duplicateValues" dxfId="11" priority="2359"/>
    <cfRule type="duplicateValues" dxfId="10" priority="2360"/>
  </conditionalFormatting>
  <conditionalFormatting sqref="C7:C54">
    <cfRule type="duplicateValues" dxfId="9" priority="2361"/>
  </conditionalFormatting>
  <conditionalFormatting sqref="F7:F54">
    <cfRule type="duplicateValues" dxfId="8" priority="2362" stopIfTrue="1"/>
  </conditionalFormatting>
  <conditionalFormatting sqref="C7:C54">
    <cfRule type="duplicateValues" dxfId="7" priority="2363" stopIfTrue="1"/>
  </conditionalFormatting>
  <conditionalFormatting sqref="C7:C54">
    <cfRule type="duplicateValues" dxfId="6" priority="2364"/>
  </conditionalFormatting>
  <conditionalFormatting sqref="C7:C54">
    <cfRule type="duplicateValues" dxfId="5" priority="2365"/>
  </conditionalFormatting>
  <conditionalFormatting sqref="C1:C5">
    <cfRule type="duplicateValues" dxfId="4" priority="1"/>
  </conditionalFormatting>
  <conditionalFormatting sqref="C1:C6">
    <cfRule type="duplicateValues" dxfId="3" priority="2370"/>
    <cfRule type="duplicateValues" dxfId="2" priority="2371"/>
  </conditionalFormatting>
  <conditionalFormatting sqref="C2:C6">
    <cfRule type="duplicateValues" dxfId="1" priority="2372"/>
  </conditionalFormatting>
  <conditionalFormatting sqref="C59:C64383 C2:C56">
    <cfRule type="duplicateValues" dxfId="0" priority="2397"/>
  </conditionalFormatting>
  <dataValidations disablePrompts="1" count="2">
    <dataValidation errorStyle="information" allowBlank="1" showInputMessage="1" showErrorMessage="1" errorTitle="PRAGATI LOGISTICS" error="QUERRY :&#10;CONTACT: ADMIN@PRAGATILOGISTICS.IN  // PRAGATILOGISTICSCTC@GMAIL.COM&#10;" sqref="A58"/>
    <dataValidation type="custom" allowBlank="1" showInputMessage="1" showErrorMessage="1" sqref="A57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14</v>
      </c>
    </row>
    <row r="8" spans="2:2">
      <c r="B8" s="2" t="s">
        <v>15</v>
      </c>
    </row>
    <row r="9" spans="2:2">
      <c r="B9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BACKUP</cp:lastModifiedBy>
  <cp:lastPrinted>2021-08-13T06:13:55Z</cp:lastPrinted>
  <dcterms:created xsi:type="dcterms:W3CDTF">2010-04-08T11:28:01Z</dcterms:created>
  <dcterms:modified xsi:type="dcterms:W3CDTF">2021-08-13T06:13:56Z</dcterms:modified>
</cp:coreProperties>
</file>