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  <c r="H14" i="1" l="1"/>
  <c r="H13" i="1"/>
  <c r="H12" i="1"/>
  <c r="H11" i="1"/>
  <c r="H10" i="1"/>
  <c r="H9" i="1"/>
  <c r="H8" i="1"/>
  <c r="H7" i="1"/>
  <c r="H6" i="1"/>
  <c r="H5" i="1"/>
  <c r="H4" i="1"/>
  <c r="K5" i="1" l="1"/>
  <c r="K6" i="1"/>
  <c r="K7" i="1"/>
  <c r="K8" i="1"/>
  <c r="K9" i="1"/>
  <c r="K10" i="1"/>
  <c r="K11" i="1"/>
  <c r="K12" i="1"/>
  <c r="K13" i="1"/>
  <c r="K14" i="1"/>
  <c r="K4" i="1"/>
  <c r="K15" i="1" s="1"/>
  <c r="G18" i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<sst xmlns="http://schemas.openxmlformats.org/spreadsheetml/2006/main" count="72" uniqueCount="54">
  <si>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No:21AGHPB9356M1Z9</t>
  </si>
  <si>
    <t>01/11/2023</t>
  </si>
  <si>
    <t>4949</t>
  </si>
  <si>
    <t>02/11/2023</t>
  </si>
  <si>
    <t>175</t>
  </si>
  <si>
    <t>187</t>
  </si>
  <si>
    <t>06/11/2023</t>
  </si>
  <si>
    <t>190</t>
  </si>
  <si>
    <t>08/11/2023</t>
  </si>
  <si>
    <t>472</t>
  </si>
  <si>
    <t>13/11/2023</t>
  </si>
  <si>
    <t>186</t>
  </si>
  <si>
    <t>17/11/2023</t>
  </si>
  <si>
    <t>194</t>
  </si>
  <si>
    <t>22/11/2023</t>
  </si>
  <si>
    <t>24/11/2023</t>
  </si>
  <si>
    <t>199</t>
  </si>
  <si>
    <t>200</t>
  </si>
  <si>
    <t>201</t>
  </si>
  <si>
    <t>Thanking you for your business.
PRAGATI LOGISTICS</t>
  </si>
  <si>
    <t>KENDRAPARA</t>
  </si>
  <si>
    <t>RAJKANIKA</t>
  </si>
  <si>
    <t>JARKA</t>
  </si>
  <si>
    <t>PANKAPAL</t>
  </si>
  <si>
    <t>JAJPUR ROAD</t>
  </si>
  <si>
    <t>KAIMA</t>
  </si>
  <si>
    <t>JAGATSINGHPUR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</si>
  <si>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</si>
  <si>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</si>
  <si>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</si>
  <si>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</si>
  <si>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</si>
  <si>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</si>
  <si>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</si>
  <si>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</si>
  <si>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</si>
  <si>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</si>
  <si>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AMOUNT</t>
  </si>
  <si>
    <t>Kindly, verify &amp; confirm within 7 days, else GST will be filed by 20th DECEMBER, 2023. 
GST to be paid by Consignor under Reverse Charge Mechanism(RCM) as per GST.</t>
  </si>
  <si>
    <t>CTC</t>
  </si>
  <si>
    <t>PL/DO/15542</t>
  </si>
  <si>
    <t>PL/DO/15489</t>
  </si>
  <si>
    <t>PL/DO/15557</t>
  </si>
  <si>
    <t>PL/DO/15988</t>
  </si>
  <si>
    <t>PL/DO/16154</t>
  </si>
  <si>
    <t>PL/DO/16371</t>
  </si>
  <si>
    <t>PL/DO/16671</t>
  </si>
  <si>
    <t>PL/DO/17071</t>
  </si>
  <si>
    <t>PL/DO/17250</t>
  </si>
  <si>
    <t>PL/DO/17251</t>
  </si>
  <si>
    <t>PL/DO/17252</t>
  </si>
  <si>
    <t xml:space="preserve">M S ENTERPRISES (CDA)
Address:HINDOL KOTHI PLOT NO.548  TULASIPUR CUTTACK 753008,7978207687
GST No:21ACAPJ4894M1ZF
</t>
  </si>
  <si>
    <t xml:space="preserve">Bill Date:30/11/2023
Bill NO : 28985
Total Amount: 4730.00
</t>
  </si>
  <si>
    <t>(RUPEES FOUR THOUSAND SEVEN HUNDRED THIRTY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</si>
</sst>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523875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Q6" sqref="Q6"/>
    </sheetView>
  </sheetViews>
  <sheetFormatPr defaultRowHeight="15"/>
  <cols>
    <col min="1" max="1" width="4.140625" style="1" customWidth="1"/>
    <col min="2" max="2" width="11" style="1" customWidth="1"/>
    <col min="3" max="3" width="13.57031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6.42578125" style="2" bestFit="1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1" ht="83.25" customHeight="1">
      <c r="A2" s="18" t="s">
        <v>51</v>
      </c>
      <c r="B2" s="19"/>
      <c r="C2" s="19"/>
      <c r="D2" s="19"/>
      <c r="E2" s="20"/>
      <c r="F2" s="21" t="s">
        <v>52</v>
      </c>
      <c r="G2" s="22"/>
      <c r="H2" s="22"/>
      <c r="I2" s="22"/>
      <c r="J2" s="22"/>
      <c r="K2" s="23"/>
    </row>
    <row r="3" spans="1:11" s="10" customFormat="1" ht="15" customHeight="1">
      <c r="A3" s="8" t="s">
        <v>27</v>
      </c>
      <c r="B3" s="8" t="s">
        <v>28</v>
      </c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9" t="s">
        <v>34</v>
      </c>
      <c r="I3" s="9" t="s">
        <v>35</v>
      </c>
      <c r="J3" s="9" t="s">
        <v>36</v>
      </c>
      <c r="K3" s="9" t="s">
        <v>37</v>
      </c>
    </row>
    <row r="4" spans="1:11" ht="15" customHeight="1">
      <c r="A4" s="11">
        <v>1</v>
      </c>
      <c r="B4" s="4" t="s">
        <v>1</v>
      </c>
      <c r="C4" s="4" t="s">
        <v>41</v>
      </c>
      <c r="D4" s="7" t="s">
        <v>39</v>
      </c>
      <c r="E4" s="4" t="s">
        <v>20</v>
      </c>
      <c r="F4" s="4" t="s">
        <v>2</v>
      </c>
      <c r="G4" s="4">
        <v>4</v>
      </c>
      <c r="H4" s="5">
        <f>VLOOKUP(E4,[1]MEGHA!$C$5:$D$162,2,FALSE)</f>
        <v>30</v>
      </c>
      <c r="I4" s="5">
        <v>0</v>
      </c>
      <c r="J4" s="5">
        <v>20</v>
      </c>
      <c r="K4" s="5">
        <f>G4*H4+I4+J4</f>
        <v>140</v>
      </c>
    </row>
    <row r="5" spans="1:11" ht="15" customHeight="1">
      <c r="A5" s="11">
        <f>A4+1</f>
        <v>2</v>
      </c>
      <c r="B5" s="4" t="s">
        <v>3</v>
      </c>
      <c r="C5" s="4" t="s">
        <v>40</v>
      </c>
      <c r="D5" s="7" t="s">
        <v>39</v>
      </c>
      <c r="E5" s="4" t="s">
        <v>21</v>
      </c>
      <c r="F5" s="4" t="s">
        <v>4</v>
      </c>
      <c r="G5" s="4">
        <v>10</v>
      </c>
      <c r="H5" s="5">
        <f>VLOOKUP(E5,[1]MEGHA!$C$5:$D$162,2,FALSE)</f>
        <v>55</v>
      </c>
      <c r="I5" s="5">
        <v>0</v>
      </c>
      <c r="J5" s="5">
        <v>20</v>
      </c>
      <c r="K5" s="5">
        <f>G5*H5+I5+J5</f>
        <v>570</v>
      </c>
    </row>
    <row r="6" spans="1:11" ht="15" customHeight="1">
      <c r="A6" s="11">
        <f t="shared" ref="A6:A14" si="0">A5+1</f>
        <v>3</v>
      </c>
      <c r="B6" s="4" t="s">
        <v>3</v>
      </c>
      <c r="C6" s="4" t="s">
        <v>42</v>
      </c>
      <c r="D6" s="7" t="s">
        <v>39</v>
      </c>
      <c r="E6" s="4" t="s">
        <v>22</v>
      </c>
      <c r="F6" s="4" t="s">
        <v>5</v>
      </c>
      <c r="G6" s="4">
        <v>14</v>
      </c>
      <c r="H6" s="5">
        <f>VLOOKUP(E6,[1]MEGHA!$C$5:$D$162,2,FALSE)</f>
        <v>30</v>
      </c>
      <c r="I6" s="5">
        <v>0</v>
      </c>
      <c r="J6" s="5">
        <v>20</v>
      </c>
      <c r="K6" s="5">
        <f>G6*H6+I6+J6</f>
        <v>440</v>
      </c>
    </row>
    <row r="7" spans="1:11" ht="15" customHeight="1">
      <c r="A7" s="11">
        <f t="shared" si="0"/>
        <v>4</v>
      </c>
      <c r="B7" s="4" t="s">
        <v>6</v>
      </c>
      <c r="C7" s="4" t="s">
        <v>43</v>
      </c>
      <c r="D7" s="7" t="s">
        <v>39</v>
      </c>
      <c r="E7" s="4" t="s">
        <v>22</v>
      </c>
      <c r="F7" s="4" t="s">
        <v>7</v>
      </c>
      <c r="G7" s="4">
        <v>10</v>
      </c>
      <c r="H7" s="5">
        <f>VLOOKUP(E7,[1]MEGHA!$C$5:$D$162,2,FALSE)</f>
        <v>30</v>
      </c>
      <c r="I7" s="5">
        <v>0</v>
      </c>
      <c r="J7" s="5">
        <v>20</v>
      </c>
      <c r="K7" s="5">
        <f>G7*H7+I7+J7</f>
        <v>320</v>
      </c>
    </row>
    <row r="8" spans="1:11" ht="15" customHeight="1">
      <c r="A8" s="11">
        <f t="shared" si="0"/>
        <v>5</v>
      </c>
      <c r="B8" s="4" t="s">
        <v>8</v>
      </c>
      <c r="C8" s="4" t="s">
        <v>44</v>
      </c>
      <c r="D8" s="7" t="s">
        <v>39</v>
      </c>
      <c r="E8" s="4" t="s">
        <v>23</v>
      </c>
      <c r="F8" s="4" t="s">
        <v>9</v>
      </c>
      <c r="G8" s="4">
        <v>9</v>
      </c>
      <c r="H8" s="5">
        <f>VLOOKUP(E8,[1]MEGHA!$C$5:$D$162,2,FALSE)</f>
        <v>30</v>
      </c>
      <c r="I8" s="5">
        <v>0</v>
      </c>
      <c r="J8" s="5">
        <v>20</v>
      </c>
      <c r="K8" s="5">
        <f>G8*H8+I8+J8</f>
        <v>290</v>
      </c>
    </row>
    <row r="9" spans="1:11" ht="15" customHeight="1">
      <c r="A9" s="11">
        <f t="shared" si="0"/>
        <v>6</v>
      </c>
      <c r="B9" s="4" t="s">
        <v>10</v>
      </c>
      <c r="C9" s="4" t="s">
        <v>45</v>
      </c>
      <c r="D9" s="7" t="s">
        <v>39</v>
      </c>
      <c r="E9" s="4" t="s">
        <v>24</v>
      </c>
      <c r="F9" s="4" t="s">
        <v>11</v>
      </c>
      <c r="G9" s="4">
        <v>27</v>
      </c>
      <c r="H9" s="5">
        <f>VLOOKUP(E9,[1]MEGHA!$C$5:$D$162,2,FALSE)</f>
        <v>30</v>
      </c>
      <c r="I9" s="5">
        <v>0</v>
      </c>
      <c r="J9" s="5">
        <v>20</v>
      </c>
      <c r="K9" s="5">
        <f>G9*H9+I9+J9</f>
        <v>830</v>
      </c>
    </row>
    <row r="10" spans="1:11" ht="15" customHeight="1">
      <c r="A10" s="11">
        <f t="shared" si="0"/>
        <v>7</v>
      </c>
      <c r="B10" s="4" t="s">
        <v>12</v>
      </c>
      <c r="C10" s="4" t="s">
        <v>46</v>
      </c>
      <c r="D10" s="7" t="s">
        <v>39</v>
      </c>
      <c r="E10" s="4" t="s">
        <v>22</v>
      </c>
      <c r="F10" s="4" t="s">
        <v>13</v>
      </c>
      <c r="G10" s="4">
        <v>13</v>
      </c>
      <c r="H10" s="5">
        <f>VLOOKUP(E10,[1]MEGHA!$C$5:$D$162,2,FALSE)</f>
        <v>30</v>
      </c>
      <c r="I10" s="5">
        <v>0</v>
      </c>
      <c r="J10" s="5">
        <v>20</v>
      </c>
      <c r="K10" s="5">
        <f>G10*H10+I10+J10</f>
        <v>410</v>
      </c>
    </row>
    <row r="11" spans="1:11" ht="15" customHeight="1">
      <c r="A11" s="11">
        <f t="shared" si="0"/>
        <v>8</v>
      </c>
      <c r="B11" s="4" t="s">
        <v>14</v>
      </c>
      <c r="C11" s="4" t="s">
        <v>47</v>
      </c>
      <c r="D11" s="7" t="s">
        <v>39</v>
      </c>
      <c r="E11" s="4" t="s">
        <v>24</v>
      </c>
      <c r="F11" s="4" t="s">
        <v>13</v>
      </c>
      <c r="G11" s="4">
        <v>14</v>
      </c>
      <c r="H11" s="5">
        <f>VLOOKUP(E11,[1]MEGHA!$C$5:$D$162,2,FALSE)</f>
        <v>30</v>
      </c>
      <c r="I11" s="5">
        <v>0</v>
      </c>
      <c r="J11" s="5">
        <v>20</v>
      </c>
      <c r="K11" s="5">
        <f>G11*H11+I11+J11</f>
        <v>440</v>
      </c>
    </row>
    <row r="12" spans="1:11" ht="15" customHeight="1">
      <c r="A12" s="11">
        <f t="shared" si="0"/>
        <v>9</v>
      </c>
      <c r="B12" s="4" t="s">
        <v>15</v>
      </c>
      <c r="C12" s="4" t="s">
        <v>48</v>
      </c>
      <c r="D12" s="7" t="s">
        <v>39</v>
      </c>
      <c r="E12" s="4" t="s">
        <v>25</v>
      </c>
      <c r="F12" s="4" t="s">
        <v>16</v>
      </c>
      <c r="G12" s="4">
        <v>23</v>
      </c>
      <c r="H12" s="5">
        <f>VLOOKUP(E12,[1]MEGHA!$C$5:$D$162,2,FALSE)</f>
        <v>30</v>
      </c>
      <c r="I12" s="5">
        <v>0</v>
      </c>
      <c r="J12" s="5">
        <v>20</v>
      </c>
      <c r="K12" s="5">
        <f>G12*H12+I12+J12</f>
        <v>710</v>
      </c>
    </row>
    <row r="13" spans="1:11" ht="15" customHeight="1">
      <c r="A13" s="11">
        <f t="shared" si="0"/>
        <v>10</v>
      </c>
      <c r="B13" s="4" t="s">
        <v>15</v>
      </c>
      <c r="C13" s="4" t="s">
        <v>49</v>
      </c>
      <c r="D13" s="7" t="s">
        <v>39</v>
      </c>
      <c r="E13" s="4" t="s">
        <v>22</v>
      </c>
      <c r="F13" s="4" t="s">
        <v>17</v>
      </c>
      <c r="G13" s="4">
        <v>9</v>
      </c>
      <c r="H13" s="5">
        <f>VLOOKUP(E13,[1]MEGHA!$C$5:$D$162,2,FALSE)</f>
        <v>30</v>
      </c>
      <c r="I13" s="5">
        <v>0</v>
      </c>
      <c r="J13" s="5">
        <v>20</v>
      </c>
      <c r="K13" s="5">
        <f>G13*H13+I13+J13</f>
        <v>290</v>
      </c>
    </row>
    <row r="14" spans="1:11" ht="15" customHeight="1">
      <c r="A14" s="11">
        <f t="shared" si="0"/>
        <v>11</v>
      </c>
      <c r="B14" s="4" t="s">
        <v>15</v>
      </c>
      <c r="C14" s="4" t="s">
        <v>50</v>
      </c>
      <c r="D14" s="7" t="s">
        <v>39</v>
      </c>
      <c r="E14" s="4" t="s">
        <v>26</v>
      </c>
      <c r="F14" s="4" t="s">
        <v>18</v>
      </c>
      <c r="G14" s="4">
        <v>9</v>
      </c>
      <c r="H14" s="5">
        <f>VLOOKUP(E14,[1]MEGHA!$C$5:$D$162,2,FALSE)</f>
        <v>30</v>
      </c>
      <c r="I14" s="5">
        <v>0</v>
      </c>
      <c r="J14" s="5">
        <v>20</v>
      </c>
      <c r="K14" s="5">
        <f>G14*H14+I14+J14</f>
        <v>290</v>
      </c>
    </row>
    <row r="15" spans="1:11" s="3" customFormat="1">
      <c r="A15" s="14" t="s">
        <v>53</v>
      </c>
      <c r="B15" s="14"/>
      <c r="C15" s="14"/>
      <c r="D15" s="14"/>
      <c r="E15" s="14"/>
      <c r="F15" s="14"/>
      <c r="G15" s="14"/>
      <c r="H15" s="15"/>
      <c r="I15" s="15"/>
      <c r="J15" s="15"/>
      <c r="K15" s="6">
        <f>SUM(K4:K14)</f>
        <v>4730</v>
      </c>
    </row>
    <row r="16" spans="1:11" s="3" customFormat="1" ht="30" customHeight="1">
      <c r="A16" s="16" t="s">
        <v>38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1:11" s="3" customFormat="1" ht="30" customHeight="1">
      <c r="A17" s="16" t="s">
        <v>19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12" customFormat="1">
      <c r="G18" s="8">
        <f>SUM(G4:G14)</f>
        <v>142</v>
      </c>
      <c r="H18" s="13"/>
      <c r="I18" s="13"/>
      <c r="J18" s="13"/>
      <c r="K18" s="13"/>
    </row>
  </sheetData>
  <sortState ref="B4:K14">
    <sortCondition ref="B4:B14"/>
    <sortCondition ref="C4:C14"/>
  </sortState>
  <mergeCells count="7">
    <mergeCell ref="A15:J15"/>
    <mergeCell ref="A16:K16"/>
    <mergeCell ref="A17:K17"/>
    <mergeCell ref="A1:E1"/>
    <mergeCell ref="A2:E2"/>
    <mergeCell ref="F1:K1"/>
    <mergeCell ref="F2:K2"/>
  </mergeCells>
  <pageMargins left="0.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2023-12-20T12:23:12Z</cp:lastPrinted>
  <dcterms:created xsi:type="dcterms:W3CDTF">2023-12-14T06:35:05Z</dcterms:created>
  <dcterms:modified xsi:type="dcterms:W3CDTF">2023-12-20T12:23:12Z</dcterms:modified>
</cp:coreProperties>
</file>