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29" i="1"/>
  <c r="I127"/>
  <c r="H127"/>
  <c r="I126"/>
  <c r="H126"/>
  <c r="K126" s="1"/>
  <c r="I125"/>
  <c r="H125"/>
  <c r="I124"/>
  <c r="H124"/>
  <c r="K124" s="1"/>
  <c r="I123"/>
  <c r="H123"/>
  <c r="K123" s="1"/>
  <c r="I122"/>
  <c r="H122"/>
  <c r="K122" s="1"/>
  <c r="I121"/>
  <c r="H121"/>
  <c r="K121" s="1"/>
  <c r="I120"/>
  <c r="H120"/>
  <c r="K120" s="1"/>
  <c r="I119"/>
  <c r="H119"/>
  <c r="K119" s="1"/>
  <c r="I118"/>
  <c r="H118"/>
  <c r="K118" s="1"/>
  <c r="I117"/>
  <c r="H117"/>
  <c r="K117" s="1"/>
  <c r="I116"/>
  <c r="H116"/>
  <c r="K116" s="1"/>
  <c r="I115"/>
  <c r="H115"/>
  <c r="K115" s="1"/>
  <c r="I114"/>
  <c r="H114"/>
  <c r="K114" s="1"/>
  <c r="I113"/>
  <c r="H113"/>
  <c r="K113" s="1"/>
  <c r="I112"/>
  <c r="H112"/>
  <c r="K112" s="1"/>
  <c r="I111"/>
  <c r="H111"/>
  <c r="K111" s="1"/>
  <c r="I110"/>
  <c r="H110"/>
  <c r="K110" s="1"/>
  <c r="I109"/>
  <c r="H109"/>
  <c r="K109" s="1"/>
  <c r="I108"/>
  <c r="H108"/>
  <c r="K108" s="1"/>
  <c r="I107"/>
  <c r="H107"/>
  <c r="K107" s="1"/>
  <c r="I106"/>
  <c r="H106"/>
  <c r="K106" s="1"/>
  <c r="I105"/>
  <c r="H105"/>
  <c r="K105" s="1"/>
  <c r="I104"/>
  <c r="H104"/>
  <c r="K104" s="1"/>
  <c r="I103"/>
  <c r="H103"/>
  <c r="K103" s="1"/>
  <c r="I102"/>
  <c r="H102"/>
  <c r="K102" s="1"/>
  <c r="I101"/>
  <c r="H101"/>
  <c r="K101" s="1"/>
  <c r="I100"/>
  <c r="H100"/>
  <c r="K100" s="1"/>
  <c r="I99"/>
  <c r="H99"/>
  <c r="K99" s="1"/>
  <c r="I98"/>
  <c r="H98"/>
  <c r="K98" s="1"/>
  <c r="I97"/>
  <c r="H97"/>
  <c r="K97" s="1"/>
  <c r="I96"/>
  <c r="H96"/>
  <c r="K96" s="1"/>
  <c r="I95"/>
  <c r="H95"/>
  <c r="K95" s="1"/>
  <c r="I94"/>
  <c r="H94"/>
  <c r="K94" s="1"/>
  <c r="I93"/>
  <c r="H93"/>
  <c r="K93" s="1"/>
  <c r="I92"/>
  <c r="H92"/>
  <c r="K92" s="1"/>
  <c r="I91"/>
  <c r="H91"/>
  <c r="K91" s="1"/>
  <c r="I90"/>
  <c r="H90"/>
  <c r="K90" s="1"/>
  <c r="I89"/>
  <c r="H89"/>
  <c r="K89" s="1"/>
  <c r="I88"/>
  <c r="H88"/>
  <c r="K88" s="1"/>
  <c r="I87"/>
  <c r="H87"/>
  <c r="K87" s="1"/>
  <c r="I86"/>
  <c r="H86"/>
  <c r="K86" s="1"/>
  <c r="I85"/>
  <c r="H85"/>
  <c r="K85" s="1"/>
  <c r="I84"/>
  <c r="H84"/>
  <c r="K84" s="1"/>
  <c r="I83"/>
  <c r="H83"/>
  <c r="K83" s="1"/>
  <c r="I82"/>
  <c r="H82"/>
  <c r="K82" s="1"/>
  <c r="I81"/>
  <c r="H81"/>
  <c r="K81" s="1"/>
  <c r="I80"/>
  <c r="H80"/>
  <c r="K80" s="1"/>
  <c r="I79"/>
  <c r="H79"/>
  <c r="K79" s="1"/>
  <c r="I78"/>
  <c r="H78"/>
  <c r="K78" s="1"/>
  <c r="I77"/>
  <c r="H77"/>
  <c r="K77" s="1"/>
  <c r="I76"/>
  <c r="H76"/>
  <c r="K76" s="1"/>
  <c r="I75"/>
  <c r="H75"/>
  <c r="K75" s="1"/>
  <c r="I74"/>
  <c r="H74"/>
  <c r="K74" s="1"/>
  <c r="I73"/>
  <c r="H73"/>
  <c r="K73" s="1"/>
  <c r="I72"/>
  <c r="H72"/>
  <c r="K72" s="1"/>
  <c r="I71"/>
  <c r="H71"/>
  <c r="K71" s="1"/>
  <c r="I70"/>
  <c r="H70"/>
  <c r="K70" s="1"/>
  <c r="I69"/>
  <c r="H69"/>
  <c r="K69" s="1"/>
  <c r="I68"/>
  <c r="H68"/>
  <c r="K68" s="1"/>
  <c r="I67"/>
  <c r="H67"/>
  <c r="K67" s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K52" s="1"/>
  <c r="I51"/>
  <c r="H51"/>
  <c r="I50"/>
  <c r="H50"/>
  <c r="I49"/>
  <c r="H49"/>
  <c r="I48"/>
  <c r="H48"/>
  <c r="I47"/>
  <c r="K47" s="1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I4"/>
  <c r="H4"/>
  <c r="K49" l="1"/>
  <c r="K127"/>
  <c r="K48"/>
  <c r="K125"/>
  <c r="K6"/>
  <c r="K12"/>
  <c r="K14"/>
  <c r="K16"/>
  <c r="K18"/>
  <c r="K20"/>
  <c r="K22"/>
  <c r="K24"/>
  <c r="K26"/>
  <c r="K28"/>
  <c r="K30"/>
  <c r="K32"/>
  <c r="K34"/>
  <c r="K36"/>
  <c r="K38"/>
  <c r="K40"/>
  <c r="K42"/>
  <c r="K44"/>
  <c r="K46"/>
  <c r="K50"/>
  <c r="K10"/>
  <c r="K8"/>
  <c r="K4"/>
  <c r="K5"/>
  <c r="K7"/>
  <c r="K9"/>
  <c r="K11"/>
  <c r="K13"/>
  <c r="K15"/>
  <c r="K17"/>
  <c r="K19"/>
  <c r="K21"/>
  <c r="K23"/>
  <c r="K25"/>
  <c r="K27"/>
  <c r="K29"/>
  <c r="K31"/>
  <c r="K33"/>
  <c r="K35"/>
  <c r="K37"/>
  <c r="K39"/>
  <c r="K41"/>
  <c r="K43"/>
  <c r="K45"/>
  <c r="K51"/>
  <c r="K128" l="1"/>
</calcChain>
</file>

<file path=xl/sharedStrings.xml><?xml version="1.0" encoding="utf-8"?>
<sst xmlns="http://schemas.openxmlformats.org/spreadsheetml/2006/main" count="529" uniqueCount="319">
  <si>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</si>
  <si>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</si>
  <si>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</si>
  <si>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</si>
  <si>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</si>
  <si>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</si>
  <si>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SL.</t>
  </si>
  <si>
    <t>LR NO.</t>
  </si>
  <si>
    <t>DESTINATION</t>
  </si>
  <si>
    <t>DD.CH.</t>
  </si>
  <si>
    <t>LR CH.</t>
  </si>
  <si>
    <t>AMT.</t>
  </si>
  <si>
    <t>CHANDPUR</t>
  </si>
  <si>
    <t>JAJPUR ROAD</t>
  </si>
  <si>
    <t>JARKA</t>
  </si>
  <si>
    <t>JAJPUR TOWN</t>
  </si>
  <si>
    <t>ANGUL</t>
  </si>
  <si>
    <t>BALICHANDRAPUR</t>
  </si>
  <si>
    <t>PURI</t>
  </si>
  <si>
    <t>SAKHIGOPAL</t>
  </si>
  <si>
    <t>BHUBANESWAR</t>
  </si>
  <si>
    <t>KENDRAPARA</t>
  </si>
  <si>
    <t>NIMAPARA</t>
  </si>
  <si>
    <t>PANIKOILI</t>
  </si>
  <si>
    <t>BALIKUDA</t>
  </si>
  <si>
    <t>CHANDOLA</t>
  </si>
  <si>
    <t>MARSHAGHAI</t>
  </si>
  <si>
    <t>JIGNIPUR</t>
  </si>
  <si>
    <t>BERHAMPUR</t>
  </si>
  <si>
    <t>Thanking you for your business.
PRAGATI LOGISTICS</t>
  </si>
  <si>
    <t>INV. NO.</t>
  </si>
  <si>
    <t>BHADRAK</t>
  </si>
  <si>
    <t>PIPILI</t>
  </si>
  <si>
    <t>KAMAKHYANAGAR</t>
  </si>
  <si>
    <t>JAGATSINGHPUR</t>
  </si>
  <si>
    <t>PATTAMUNDAI</t>
  </si>
  <si>
    <t>KUNDAI HATA</t>
  </si>
  <si>
    <t>BALASORE</t>
  </si>
  <si>
    <t>RAMNAGAR</t>
  </si>
  <si>
    <t>KANPUR</t>
  </si>
  <si>
    <t>BHUBAN</t>
  </si>
  <si>
    <t>BANKI</t>
  </si>
  <si>
    <t>RETURN LR</t>
  </si>
  <si>
    <t>ATHARABANKI</t>
  </si>
  <si>
    <t>DHARMAGATPUR</t>
  </si>
  <si>
    <t>PARADEEP</t>
  </si>
  <si>
    <t>PHULBANI</t>
  </si>
  <si>
    <t>CHHATIA</t>
  </si>
  <si>
    <t>TANGI</t>
  </si>
  <si>
    <t>NAYAGARH</t>
  </si>
  <si>
    <t>FROM</t>
  </si>
  <si>
    <t>CTC</t>
  </si>
  <si>
    <t>CUTTACK</t>
  </si>
  <si>
    <t xml:space="preserve">TO, 
M/S ORISSA SALES NETWORK I PRIVATE LIMITED
Address: HOLDING NO.204, WARD NO.20  FRIENDS COLONY CANAL ROAD 753001 CUTTACK,9437013276
GST No:21AAACO8835E1ZP
</t>
  </si>
  <si>
    <t>Declaration � Kindly verify and confirm before 20/07/2022.</t>
  </si>
  <si>
    <t>PL/DO/05552/22-23</t>
  </si>
  <si>
    <t>1599</t>
  </si>
  <si>
    <t>PL/DO/05675/22-23</t>
  </si>
  <si>
    <t>1626</t>
  </si>
  <si>
    <t>PL/DO/05768/22-23</t>
  </si>
  <si>
    <t>1640</t>
  </si>
  <si>
    <t>PL/JA/06041/22-23</t>
  </si>
  <si>
    <t>1665</t>
  </si>
  <si>
    <t>PL/JA/06042/22-23</t>
  </si>
  <si>
    <t>1666</t>
  </si>
  <si>
    <t>PL/JA/06088/22-23</t>
  </si>
  <si>
    <t>1664</t>
  </si>
  <si>
    <t>JALESWAR</t>
  </si>
  <si>
    <t>PL/JA/06123/22-23</t>
  </si>
  <si>
    <t>1667</t>
  </si>
  <si>
    <t>PL/JA/06129/22-23</t>
  </si>
  <si>
    <t>1662</t>
  </si>
  <si>
    <t>PL/JA/06184/22-23</t>
  </si>
  <si>
    <t>1663</t>
  </si>
  <si>
    <t>PL/JA/06264/22-23</t>
  </si>
  <si>
    <t>1670</t>
  </si>
  <si>
    <t>PL/DO/05902/22-23</t>
  </si>
  <si>
    <t>1686</t>
  </si>
  <si>
    <t>PL/JA/06190/22-23</t>
  </si>
  <si>
    <t>1668</t>
  </si>
  <si>
    <t>PL/DO/05951/22-23</t>
  </si>
  <si>
    <t>1700</t>
  </si>
  <si>
    <t>PL/MA/04776/22-23</t>
  </si>
  <si>
    <t>1671</t>
  </si>
  <si>
    <t>PL/MA/04836/22-23</t>
  </si>
  <si>
    <t>1703</t>
  </si>
  <si>
    <t>PL/DO/06115/22-23</t>
  </si>
  <si>
    <t>1725</t>
  </si>
  <si>
    <t>PL/DO/06130/22-23</t>
  </si>
  <si>
    <t>1735</t>
  </si>
  <si>
    <t>PL/DO/06133/22-23</t>
  </si>
  <si>
    <t>1731</t>
  </si>
  <si>
    <t>PL/DO/06182/22-23</t>
  </si>
  <si>
    <t>1771</t>
  </si>
  <si>
    <t>PL/JA/06635/22-23</t>
  </si>
  <si>
    <t>1760/1761</t>
  </si>
  <si>
    <t>PL/JA/06636/22-23</t>
  </si>
  <si>
    <t>1764</t>
  </si>
  <si>
    <t>PL/MA/05021/22-23</t>
  </si>
  <si>
    <t>1749</t>
  </si>
  <si>
    <t>J/57</t>
  </si>
  <si>
    <t>PL/DO/06211/22-23</t>
  </si>
  <si>
    <t>1748</t>
  </si>
  <si>
    <t>PL/DO/06248/22-23</t>
  </si>
  <si>
    <t>1769</t>
  </si>
  <si>
    <t>PL/DO/06290/22-23</t>
  </si>
  <si>
    <t>1758</t>
  </si>
  <si>
    <t>JATNI</t>
  </si>
  <si>
    <t>PL/DO/06331/22-23</t>
  </si>
  <si>
    <t>1763</t>
  </si>
  <si>
    <t>PL/JA/06629/22-23</t>
  </si>
  <si>
    <t>1765</t>
  </si>
  <si>
    <t>PL/JA/06694/22-23</t>
  </si>
  <si>
    <t>1788/1789</t>
  </si>
  <si>
    <t>SINGIRI</t>
  </si>
  <si>
    <t>PL/JA/06696/22-23</t>
  </si>
  <si>
    <t>1802</t>
  </si>
  <si>
    <t>PL/JA/06697/22-23</t>
  </si>
  <si>
    <t>1786/1787</t>
  </si>
  <si>
    <t>PL/JA/06787/22-23</t>
  </si>
  <si>
    <t>1819</t>
  </si>
  <si>
    <t>PL/DO/06449/22-23</t>
  </si>
  <si>
    <t>1843</t>
  </si>
  <si>
    <t>PL/DO/06455/22-23</t>
  </si>
  <si>
    <t>1836</t>
  </si>
  <si>
    <t>PL/JA/06822/22-23</t>
  </si>
  <si>
    <t>1808</t>
  </si>
  <si>
    <t>PL/JA/06882/22-23</t>
  </si>
  <si>
    <t>1855</t>
  </si>
  <si>
    <t>PL/JA/06886/22-23</t>
  </si>
  <si>
    <t>1857</t>
  </si>
  <si>
    <t>PL/JA/06887/22-23</t>
  </si>
  <si>
    <t>1858</t>
  </si>
  <si>
    <t>PL/JA/06888/22-23</t>
  </si>
  <si>
    <t>1856</t>
  </si>
  <si>
    <t>PL/JA/06954/22-23</t>
  </si>
  <si>
    <t>1888</t>
  </si>
  <si>
    <t>PL/JA/06955/22-23</t>
  </si>
  <si>
    <t>1890</t>
  </si>
  <si>
    <t>PL/JA/06956/22-23</t>
  </si>
  <si>
    <t>1887</t>
  </si>
  <si>
    <t>PL/JA/06957/22-23</t>
  </si>
  <si>
    <t>1892/1891</t>
  </si>
  <si>
    <t>PL/JA/06967/22-23</t>
  </si>
  <si>
    <t>1893</t>
  </si>
  <si>
    <t>PL/JA/06968/22-23</t>
  </si>
  <si>
    <t>1874/1875/1876/1877/1878/1879</t>
  </si>
  <si>
    <t>PL/JA/06970/22-23</t>
  </si>
  <si>
    <t>1886</t>
  </si>
  <si>
    <t>PL/MA/05274/22-23</t>
  </si>
  <si>
    <t>1895</t>
  </si>
  <si>
    <t>PL/DO/06638/22-23</t>
  </si>
  <si>
    <t>1917</t>
  </si>
  <si>
    <t>PL/JA/07153/22-23</t>
  </si>
  <si>
    <t>1957</t>
  </si>
  <si>
    <t>KALAPADA (KDP)</t>
  </si>
  <si>
    <t>PL/JA/07154/22-23</t>
  </si>
  <si>
    <t>1953</t>
  </si>
  <si>
    <t>PL/JA/07155/22-23</t>
  </si>
  <si>
    <t>1959</t>
  </si>
  <si>
    <t>PL/JA/07156/22-23</t>
  </si>
  <si>
    <t>1951</t>
  </si>
  <si>
    <t>PL/JA/07157/22-23</t>
  </si>
  <si>
    <t>1956</t>
  </si>
  <si>
    <t>BADAPALAGADA</t>
  </si>
  <si>
    <t>PL/JA/07158/22-23</t>
  </si>
  <si>
    <t>1958</t>
  </si>
  <si>
    <t>PL/DO/06776/22-23</t>
  </si>
  <si>
    <t>1979</t>
  </si>
  <si>
    <t>PL/DO/06852/22-23</t>
  </si>
  <si>
    <t>1995</t>
  </si>
  <si>
    <t>PL/DO/06853/22-23</t>
  </si>
  <si>
    <t>2008</t>
  </si>
  <si>
    <t>PL/JA/07453/22-23</t>
  </si>
  <si>
    <t>2018</t>
  </si>
  <si>
    <t>PL/JA/07456/22-23</t>
  </si>
  <si>
    <t>2016</t>
  </si>
  <si>
    <t>PL/JA/07466/22-23</t>
  </si>
  <si>
    <t>2012</t>
  </si>
  <si>
    <t>ASTARANGA</t>
  </si>
  <si>
    <t>PL/JA/07467/22-23</t>
  </si>
  <si>
    <t>2022</t>
  </si>
  <si>
    <t>BRAHMAGIRI</t>
  </si>
  <si>
    <t>PL/JA/07468/22-23</t>
  </si>
  <si>
    <t>2019</t>
  </si>
  <si>
    <t>TIRTOL</t>
  </si>
  <si>
    <t>PL/JA/07469/22-23</t>
  </si>
  <si>
    <t>2013</t>
  </si>
  <si>
    <t>PL/JA/07417/22-23</t>
  </si>
  <si>
    <t>2023</t>
  </si>
  <si>
    <t>PL/DO/06966/22-23</t>
  </si>
  <si>
    <t>2032</t>
  </si>
  <si>
    <t>PL/DO/06967/22-23</t>
  </si>
  <si>
    <t>2033</t>
  </si>
  <si>
    <t>PL/JA/07598/22-23</t>
  </si>
  <si>
    <t>2048</t>
  </si>
  <si>
    <t>PL/JA/07601/22-23</t>
  </si>
  <si>
    <t>2058</t>
  </si>
  <si>
    <t>PL/JA/07613/22-23</t>
  </si>
  <si>
    <t>2044</t>
  </si>
  <si>
    <t>PL/JA/07616/22-23</t>
  </si>
  <si>
    <t>2060</t>
  </si>
  <si>
    <t>PL/JA/07617/22-23</t>
  </si>
  <si>
    <t>2043</t>
  </si>
  <si>
    <t>PL/JA/07638/22-23</t>
  </si>
  <si>
    <t>2063</t>
  </si>
  <si>
    <t>PL/JA/07639/22-23</t>
  </si>
  <si>
    <t>2059</t>
  </si>
  <si>
    <t>PL/JA/07759/22-23</t>
  </si>
  <si>
    <t>2073</t>
  </si>
  <si>
    <t>PL/JA/07670/22-23</t>
  </si>
  <si>
    <t>2062</t>
  </si>
  <si>
    <t>PL/JA/07680/22-23</t>
  </si>
  <si>
    <t>2071</t>
  </si>
  <si>
    <t>PL/JA/07776/22-23</t>
  </si>
  <si>
    <t>2049</t>
  </si>
  <si>
    <t>PL/MA/05853/22-23</t>
  </si>
  <si>
    <t>2061</t>
  </si>
  <si>
    <t>PL/DO/07120/22-23</t>
  </si>
  <si>
    <t>2055</t>
  </si>
  <si>
    <t>PL/DO/07396/22-23</t>
  </si>
  <si>
    <t>2124</t>
  </si>
  <si>
    <t>PL/JA/07788/22-23</t>
  </si>
  <si>
    <t>2099</t>
  </si>
  <si>
    <t>PL/JA/07955/22-23</t>
  </si>
  <si>
    <t>2144</t>
  </si>
  <si>
    <t>PL/JA/07957/22-23</t>
  </si>
  <si>
    <t>2137</t>
  </si>
  <si>
    <t>SALIPUR</t>
  </si>
  <si>
    <t>PL/JA/08017/22-23</t>
  </si>
  <si>
    <t>2075</t>
  </si>
  <si>
    <t>PL/MA/06038/22-23</t>
  </si>
  <si>
    <t>2151</t>
  </si>
  <si>
    <t>PL/DO/07296/22-23</t>
  </si>
  <si>
    <t>2122</t>
  </si>
  <si>
    <t>PL/DO/07302/22-23</t>
  </si>
  <si>
    <t>2146</t>
  </si>
  <si>
    <t>PL/DO/07329/22-23</t>
  </si>
  <si>
    <t>2141</t>
  </si>
  <si>
    <t>PL/DO/07341/22-23</t>
  </si>
  <si>
    <t>2179</t>
  </si>
  <si>
    <t>PL/DO/07352/22-23</t>
  </si>
  <si>
    <t>2185</t>
  </si>
  <si>
    <t>PL/DO/07388/22-23</t>
  </si>
  <si>
    <t>2177</t>
  </si>
  <si>
    <t>PL/DO/07353/22-23</t>
  </si>
  <si>
    <t>2183</t>
  </si>
  <si>
    <t>PL/DO/07422/22-23</t>
  </si>
  <si>
    <t>2205</t>
  </si>
  <si>
    <t>PL/MA/06182/22-23</t>
  </si>
  <si>
    <t>2217</t>
  </si>
  <si>
    <t>PL/DO/07438/22-23</t>
  </si>
  <si>
    <t>2115</t>
  </si>
  <si>
    <t>PL/DO/07458/22-23</t>
  </si>
  <si>
    <t>2181</t>
  </si>
  <si>
    <t>KAKATPUR</t>
  </si>
  <si>
    <t>PL/DO/07459/22-23</t>
  </si>
  <si>
    <t>2126</t>
  </si>
  <si>
    <t>PL/DO/07460/22-23</t>
  </si>
  <si>
    <t>2159</t>
  </si>
  <si>
    <t>PL/JA/08422/22-23</t>
  </si>
  <si>
    <t>2260</t>
  </si>
  <si>
    <t>PL/JA/08424/22-23</t>
  </si>
  <si>
    <t>2145</t>
  </si>
  <si>
    <t>KANTABANA</t>
  </si>
  <si>
    <t>PL/JA/08434/22-23</t>
  </si>
  <si>
    <t>2259</t>
  </si>
  <si>
    <t>PL/JA/08436/22-23</t>
  </si>
  <si>
    <t>258/257</t>
  </si>
  <si>
    <t>PL/DO/07538/22-23</t>
  </si>
  <si>
    <t>2211</t>
  </si>
  <si>
    <t>PL/DO/07636/22-23</t>
  </si>
  <si>
    <t>2206</t>
  </si>
  <si>
    <t>PL/DO/07638/22-23</t>
  </si>
  <si>
    <t>2210</t>
  </si>
  <si>
    <t>PL/JA/08423/22-23</t>
  </si>
  <si>
    <t>2249</t>
  </si>
  <si>
    <t>PL/JA/08448/22-23</t>
  </si>
  <si>
    <t>2251</t>
  </si>
  <si>
    <t>PL/JA/08449/22-23</t>
  </si>
  <si>
    <t>2253</t>
  </si>
  <si>
    <t>PL/JA/08450/22-23</t>
  </si>
  <si>
    <t>2250</t>
  </si>
  <si>
    <t>PL/JA/08513/22-23</t>
  </si>
  <si>
    <t>2256</t>
  </si>
  <si>
    <t>PL/JA/09044/22-23</t>
  </si>
  <si>
    <t>2270</t>
  </si>
  <si>
    <t>PL/JA/09078/22-23</t>
  </si>
  <si>
    <t>2271</t>
  </si>
  <si>
    <t>SANKARPUR</t>
  </si>
  <si>
    <t>PL/DO/07659/22-23</t>
  </si>
  <si>
    <t>2317</t>
  </si>
  <si>
    <t>PL/DO/07803/22-23</t>
  </si>
  <si>
    <t>2244</t>
  </si>
  <si>
    <t>PL/DO/07845/22-23</t>
  </si>
  <si>
    <t>2318</t>
  </si>
  <si>
    <t>PL/DO/07846/22-23</t>
  </si>
  <si>
    <t>2299</t>
  </si>
  <si>
    <t>PL/DO/07848/22-23</t>
  </si>
  <si>
    <t>2313</t>
  </si>
  <si>
    <t>PL/DO/07850/22-23</t>
  </si>
  <si>
    <t>2305</t>
  </si>
  <si>
    <t>BALAKATI</t>
  </si>
  <si>
    <t>PL/DO/07852/22-23</t>
  </si>
  <si>
    <t>2324</t>
  </si>
  <si>
    <t>PL/JA/08820/22-23</t>
  </si>
  <si>
    <t>2358</t>
  </si>
  <si>
    <t>PL/JA/08883/22-23</t>
  </si>
  <si>
    <t>2274</t>
  </si>
  <si>
    <t>PL/JA/08885/22-23</t>
  </si>
  <si>
    <t>2300</t>
  </si>
  <si>
    <t>RAHAMA</t>
  </si>
  <si>
    <t>PL/JA/08889/22-23</t>
  </si>
  <si>
    <t>2289/2290/2291/2292/2293</t>
  </si>
  <si>
    <t>PL/MA/06467/22-23</t>
  </si>
  <si>
    <t>2311</t>
  </si>
  <si>
    <t>(RUPEES FORTY NINE THOUSAND FOUR HUNDRED FORTY ONLY)</t>
  </si>
  <si>
    <t>REMARKS</t>
  </si>
  <si>
    <t>Bill Date: 30/06/2022
Bill no :  INV-12388/22-23
Total Amount: 49440.00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</si>
</sst>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/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390526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5267326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  <cell r="G4">
            <v>101</v>
          </cell>
        </row>
        <row r="5">
          <cell r="C5" t="str">
            <v>CHARAMPA</v>
          </cell>
          <cell r="D5">
            <v>53</v>
          </cell>
          <cell r="F5">
            <v>58</v>
          </cell>
        </row>
        <row r="6">
          <cell r="C6" t="str">
            <v>BALUGAON</v>
          </cell>
          <cell r="D6">
            <v>53</v>
          </cell>
          <cell r="F6">
            <v>58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  <cell r="G7">
            <v>90</v>
          </cell>
        </row>
        <row r="8">
          <cell r="C8" t="str">
            <v>CHANDPUR</v>
          </cell>
          <cell r="D8">
            <v>53</v>
          </cell>
          <cell r="F8">
            <v>58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  <cell r="G9">
            <v>101</v>
          </cell>
        </row>
        <row r="10">
          <cell r="C10" t="str">
            <v>JIGNIPUR</v>
          </cell>
          <cell r="D10">
            <v>53</v>
          </cell>
          <cell r="F10">
            <v>58</v>
          </cell>
          <cell r="G10">
            <v>101</v>
          </cell>
        </row>
        <row r="11">
          <cell r="C11" t="str">
            <v>KESHPUR</v>
          </cell>
          <cell r="D11">
            <v>53</v>
          </cell>
          <cell r="F11">
            <v>58</v>
          </cell>
        </row>
        <row r="12">
          <cell r="C12" t="str">
            <v>NAYAGARH</v>
          </cell>
          <cell r="D12">
            <v>53</v>
          </cell>
          <cell r="F12">
            <v>58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  <cell r="G13">
            <v>101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  <cell r="G14">
            <v>101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  <cell r="G15">
            <v>101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  <cell r="G16">
            <v>101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  <cell r="G17">
            <v>101</v>
          </cell>
        </row>
        <row r="18">
          <cell r="C18" t="str">
            <v>NTPC KANIHA</v>
          </cell>
          <cell r="D18">
            <v>69.5</v>
          </cell>
          <cell r="F18">
            <v>74.5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  <cell r="G19">
            <v>101</v>
          </cell>
        </row>
        <row r="20">
          <cell r="C20" t="str">
            <v>BANARPAL</v>
          </cell>
          <cell r="D20">
            <v>69.5</v>
          </cell>
          <cell r="F20">
            <v>74.5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  <cell r="G21">
            <v>101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  <cell r="G22">
            <v>101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  <cell r="G23">
            <v>125</v>
          </cell>
        </row>
        <row r="24">
          <cell r="C24" t="str">
            <v>PHULNAKHARA</v>
          </cell>
          <cell r="D24">
            <v>53</v>
          </cell>
          <cell r="F24">
            <v>58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  <cell r="G25">
            <v>101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  <cell r="G26">
            <v>101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  <cell r="G27">
            <v>101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  <cell r="G28">
            <v>101</v>
          </cell>
        </row>
        <row r="29">
          <cell r="C29" t="str">
            <v>KUAKHIA</v>
          </cell>
          <cell r="D29">
            <v>53</v>
          </cell>
          <cell r="F29">
            <v>58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  <cell r="G30">
            <v>101</v>
          </cell>
        </row>
        <row r="31">
          <cell r="C31" t="str">
            <v>NAKHARA</v>
          </cell>
          <cell r="D31">
            <v>42</v>
          </cell>
          <cell r="F31">
            <v>47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  <cell r="G32">
            <v>101</v>
          </cell>
        </row>
        <row r="33">
          <cell r="C33" t="str">
            <v>NALCO</v>
          </cell>
          <cell r="D33">
            <v>58.5</v>
          </cell>
          <cell r="F33">
            <v>63.5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  <cell r="G34">
            <v>110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  <cell r="G35">
            <v>120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  <cell r="G36">
            <v>125</v>
          </cell>
        </row>
        <row r="37">
          <cell r="C37" t="str">
            <v>BERHAMPUR</v>
          </cell>
          <cell r="D37">
            <v>58.5</v>
          </cell>
          <cell r="F37">
            <v>63.5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  <cell r="G38">
            <v>125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  <cell r="G39">
            <v>101</v>
          </cell>
        </row>
        <row r="40">
          <cell r="C40" t="str">
            <v>ADASPUR</v>
          </cell>
          <cell r="D40">
            <v>58.5</v>
          </cell>
          <cell r="F40">
            <v>63.5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  <cell r="G41">
            <v>101</v>
          </cell>
        </row>
        <row r="42">
          <cell r="C42" t="str">
            <v>CHOUDWAR</v>
          </cell>
          <cell r="D42">
            <v>64</v>
          </cell>
          <cell r="F42">
            <v>69</v>
          </cell>
        </row>
        <row r="43">
          <cell r="C43" t="str">
            <v>MANGALPUR</v>
          </cell>
          <cell r="D43">
            <v>64</v>
          </cell>
          <cell r="F43">
            <v>69</v>
          </cell>
        </row>
        <row r="44">
          <cell r="C44" t="str">
            <v>BANPUR</v>
          </cell>
          <cell r="D44">
            <v>58.5</v>
          </cell>
          <cell r="F44">
            <v>63.5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  <cell r="G45">
            <v>101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  <cell r="G46">
            <v>130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  <cell r="G47">
            <v>125</v>
          </cell>
        </row>
        <row r="48">
          <cell r="C48" t="str">
            <v>KAMAKHYANAGAR</v>
          </cell>
          <cell r="D48">
            <v>53</v>
          </cell>
          <cell r="F48">
            <v>58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  <cell r="G49">
            <v>101</v>
          </cell>
        </row>
        <row r="50">
          <cell r="C50" t="str">
            <v>PANIKOILI</v>
          </cell>
          <cell r="D50">
            <v>53</v>
          </cell>
          <cell r="F50">
            <v>58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  <cell r="G51">
            <v>101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  <cell r="G52">
            <v>101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  <cell r="G53">
            <v>135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  <cell r="G54">
            <v>101</v>
          </cell>
        </row>
        <row r="55">
          <cell r="C55" t="str">
            <v>BIJU NAGAR</v>
          </cell>
          <cell r="D55">
            <v>53</v>
          </cell>
          <cell r="F55">
            <v>58</v>
          </cell>
        </row>
        <row r="56">
          <cell r="C56" t="str">
            <v>CHHATRAPUR</v>
          </cell>
          <cell r="D56">
            <v>58.5</v>
          </cell>
          <cell r="F56">
            <v>63.5</v>
          </cell>
        </row>
        <row r="57">
          <cell r="C57" t="str">
            <v>MANIJANGA</v>
          </cell>
          <cell r="D57">
            <v>53</v>
          </cell>
          <cell r="F57">
            <v>58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  <cell r="G58">
            <v>121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  <cell r="G59">
            <v>101</v>
          </cell>
        </row>
        <row r="60">
          <cell r="C60" t="str">
            <v>SUNAKHALA</v>
          </cell>
          <cell r="D60">
            <v>53</v>
          </cell>
          <cell r="F60">
            <v>58</v>
          </cell>
        </row>
        <row r="61">
          <cell r="C61" t="str">
            <v>JARKA</v>
          </cell>
          <cell r="D61">
            <v>53</v>
          </cell>
          <cell r="F61">
            <v>58</v>
          </cell>
          <cell r="G61">
            <v>101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  <cell r="G62">
            <v>111</v>
          </cell>
        </row>
        <row r="63">
          <cell r="C63" t="str">
            <v>NABARANGPUR</v>
          </cell>
          <cell r="D63">
            <v>120</v>
          </cell>
          <cell r="F63">
            <v>125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  <cell r="G64">
            <v>101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  <cell r="G65">
            <v>101</v>
          </cell>
        </row>
        <row r="66">
          <cell r="C66" t="str">
            <v>RAISUNGUDA</v>
          </cell>
          <cell r="D66">
            <v>53</v>
          </cell>
          <cell r="F66">
            <v>58</v>
          </cell>
        </row>
        <row r="67">
          <cell r="C67" t="str">
            <v>JEYPORE</v>
          </cell>
          <cell r="D67">
            <v>110</v>
          </cell>
          <cell r="F67">
            <v>115</v>
          </cell>
        </row>
        <row r="68">
          <cell r="C68" t="str">
            <v>UMERKOT</v>
          </cell>
          <cell r="D68">
            <v>120</v>
          </cell>
          <cell r="F68">
            <v>125</v>
          </cell>
        </row>
        <row r="69">
          <cell r="C69" t="str">
            <v>BANTHA CHHAK</v>
          </cell>
          <cell r="D69">
            <v>58.5</v>
          </cell>
          <cell r="F69">
            <v>63.5</v>
          </cell>
        </row>
        <row r="70">
          <cell r="C70" t="str">
            <v>GOP</v>
          </cell>
          <cell r="D70">
            <v>55</v>
          </cell>
          <cell r="F70">
            <v>60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  <cell r="G71">
            <v>125</v>
          </cell>
        </row>
        <row r="72">
          <cell r="C72" t="str">
            <v>BORIKINA</v>
          </cell>
          <cell r="D72">
            <v>120</v>
          </cell>
          <cell r="F72">
            <v>125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  <cell r="G73">
            <v>110</v>
          </cell>
        </row>
        <row r="74">
          <cell r="C74" t="str">
            <v>BALIANTA</v>
          </cell>
          <cell r="D74">
            <v>42</v>
          </cell>
          <cell r="F74">
            <v>47</v>
          </cell>
        </row>
        <row r="75">
          <cell r="C75" t="str">
            <v>BALIPATNA</v>
          </cell>
          <cell r="D75">
            <v>42</v>
          </cell>
          <cell r="F75">
            <v>47</v>
          </cell>
        </row>
        <row r="76">
          <cell r="C76" t="str">
            <v>SUNDARPADA</v>
          </cell>
          <cell r="D76">
            <v>47</v>
          </cell>
          <cell r="F76">
            <v>52</v>
          </cell>
        </row>
        <row r="77">
          <cell r="C77" t="str">
            <v>DHABALAGIRI</v>
          </cell>
          <cell r="D77">
            <v>58</v>
          </cell>
          <cell r="F77">
            <v>63</v>
          </cell>
        </row>
        <row r="78">
          <cell r="C78" t="str">
            <v>ORANDA</v>
          </cell>
          <cell r="D78">
            <v>53</v>
          </cell>
          <cell r="F78">
            <v>58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  <cell r="G79">
            <v>101</v>
          </cell>
        </row>
        <row r="80">
          <cell r="C80" t="str">
            <v>PHULBANI</v>
          </cell>
          <cell r="D80">
            <v>75</v>
          </cell>
          <cell r="F80">
            <v>80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  <cell r="G81">
            <v>101</v>
          </cell>
        </row>
        <row r="82">
          <cell r="C82" t="str">
            <v>SINGHPUR</v>
          </cell>
          <cell r="D82">
            <v>70</v>
          </cell>
          <cell r="F82">
            <v>75</v>
          </cell>
        </row>
        <row r="83">
          <cell r="C83" t="str">
            <v>BRAHMAGIRI</v>
          </cell>
          <cell r="D83">
            <v>65</v>
          </cell>
          <cell r="F83">
            <v>70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  <cell r="G84">
            <v>120</v>
          </cell>
        </row>
        <row r="85">
          <cell r="C85" t="str">
            <v>MARSHAGHAI</v>
          </cell>
          <cell r="D85">
            <v>58.5</v>
          </cell>
          <cell r="F85">
            <v>63.5</v>
          </cell>
        </row>
        <row r="86">
          <cell r="C86" t="str">
            <v>BALIA STORE</v>
          </cell>
          <cell r="D86">
            <v>53</v>
          </cell>
          <cell r="F86">
            <v>58</v>
          </cell>
        </row>
        <row r="87">
          <cell r="C87" t="str">
            <v>KANAS</v>
          </cell>
          <cell r="D87">
            <v>55</v>
          </cell>
          <cell r="F87">
            <v>60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  <cell r="G88">
            <v>120</v>
          </cell>
        </row>
        <row r="89">
          <cell r="C89" t="str">
            <v>HANSAPAL</v>
          </cell>
          <cell r="D89">
            <v>42</v>
          </cell>
          <cell r="F89">
            <v>47</v>
          </cell>
        </row>
        <row r="90">
          <cell r="C90" t="str">
            <v>TARPUR</v>
          </cell>
          <cell r="D90">
            <v>53</v>
          </cell>
          <cell r="F90">
            <v>58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  <cell r="G91">
            <v>125</v>
          </cell>
        </row>
        <row r="92">
          <cell r="C92" t="str">
            <v>BOLANGIR</v>
          </cell>
          <cell r="D92">
            <v>85</v>
          </cell>
          <cell r="F92">
            <v>90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  <cell r="G93">
            <v>140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  <cell r="G94">
            <v>130</v>
          </cell>
        </row>
        <row r="95">
          <cell r="C95" t="str">
            <v>BINJHARPUR</v>
          </cell>
          <cell r="D95">
            <v>65</v>
          </cell>
          <cell r="F95">
            <v>70</v>
          </cell>
        </row>
        <row r="96">
          <cell r="C96" t="str">
            <v>BARABATI</v>
          </cell>
          <cell r="D96">
            <v>53</v>
          </cell>
          <cell r="F96">
            <v>58</v>
          </cell>
          <cell r="G96">
            <v>101</v>
          </cell>
        </row>
        <row r="97">
          <cell r="C97" t="str">
            <v>BALIPATNA (KHURDA)</v>
          </cell>
          <cell r="D97">
            <v>58</v>
          </cell>
          <cell r="F97">
            <v>63</v>
          </cell>
        </row>
        <row r="98">
          <cell r="C98" t="str">
            <v>BALIPATNA (PTM)</v>
          </cell>
          <cell r="D98">
            <v>64</v>
          </cell>
          <cell r="F98">
            <v>69</v>
          </cell>
        </row>
        <row r="99">
          <cell r="C99" t="str">
            <v>SAHADEV KHUNTA</v>
          </cell>
          <cell r="D99">
            <v>53</v>
          </cell>
          <cell r="F99">
            <v>58</v>
          </cell>
        </row>
        <row r="100">
          <cell r="C100" t="str">
            <v>BEGUNIA</v>
          </cell>
          <cell r="D100">
            <v>53</v>
          </cell>
          <cell r="F100">
            <v>58</v>
          </cell>
        </row>
        <row r="101">
          <cell r="C101" t="str">
            <v>PANKAPAL</v>
          </cell>
          <cell r="D101">
            <v>53</v>
          </cell>
          <cell r="F101">
            <v>58</v>
          </cell>
        </row>
        <row r="102">
          <cell r="C102" t="str">
            <v>ITAMATI</v>
          </cell>
          <cell r="D102">
            <v>53</v>
          </cell>
          <cell r="F102">
            <v>58</v>
          </cell>
        </row>
        <row r="103">
          <cell r="C103" t="str">
            <v>ATHARABANKI</v>
          </cell>
          <cell r="D103">
            <v>53</v>
          </cell>
          <cell r="F103">
            <v>58</v>
          </cell>
        </row>
        <row r="104">
          <cell r="C104" t="str">
            <v>KEONJHAR</v>
          </cell>
          <cell r="D104">
            <v>60</v>
          </cell>
          <cell r="F104">
            <v>65</v>
          </cell>
        </row>
        <row r="105">
          <cell r="C105" t="str">
            <v>TIGIRIA</v>
          </cell>
          <cell r="D105">
            <v>65</v>
          </cell>
          <cell r="F105">
            <v>70</v>
          </cell>
        </row>
        <row r="106">
          <cell r="C106" t="str">
            <v>NUASAHI</v>
          </cell>
          <cell r="D106">
            <v>53</v>
          </cell>
          <cell r="F106">
            <v>58</v>
          </cell>
        </row>
        <row r="107">
          <cell r="C107" t="str">
            <v>ODAGAON</v>
          </cell>
          <cell r="D107">
            <v>65</v>
          </cell>
          <cell r="F107">
            <v>70</v>
          </cell>
        </row>
        <row r="108">
          <cell r="C108" t="str">
            <v>RAISUNA</v>
          </cell>
          <cell r="D108">
            <v>70</v>
          </cell>
          <cell r="F108">
            <v>75</v>
          </cell>
        </row>
        <row r="109">
          <cell r="C109" t="str">
            <v>ROURKELA</v>
          </cell>
          <cell r="D109">
            <v>75</v>
          </cell>
          <cell r="F109">
            <v>80</v>
          </cell>
        </row>
        <row r="110">
          <cell r="C110" t="str">
            <v>CHARICHHAKA</v>
          </cell>
          <cell r="D110">
            <v>64</v>
          </cell>
          <cell r="F110">
            <v>69</v>
          </cell>
        </row>
        <row r="111">
          <cell r="C111" t="str">
            <v>TELENGAPENTHA</v>
          </cell>
          <cell r="D111">
            <v>42</v>
          </cell>
          <cell r="F111">
            <v>47</v>
          </cell>
        </row>
        <row r="112">
          <cell r="C112" t="str">
            <v>JOGESWARPUR</v>
          </cell>
          <cell r="D112">
            <v>64</v>
          </cell>
          <cell r="F112">
            <v>69</v>
          </cell>
        </row>
        <row r="113">
          <cell r="C113" t="str">
            <v>PANDUA</v>
          </cell>
          <cell r="D113">
            <v>53</v>
          </cell>
          <cell r="F113">
            <v>58</v>
          </cell>
        </row>
        <row r="114">
          <cell r="C114" t="str">
            <v>SAMBALPUR</v>
          </cell>
          <cell r="D114">
            <v>75</v>
          </cell>
          <cell r="F114">
            <v>80</v>
          </cell>
        </row>
        <row r="115">
          <cell r="C115" t="str">
            <v>ASURESWAR</v>
          </cell>
          <cell r="D115">
            <v>53</v>
          </cell>
          <cell r="F115">
            <v>58</v>
          </cell>
        </row>
        <row r="116">
          <cell r="C116" t="str">
            <v>SUKALGADIA</v>
          </cell>
          <cell r="D116">
            <v>53</v>
          </cell>
          <cell r="F116">
            <v>58</v>
          </cell>
        </row>
        <row r="117">
          <cell r="C117" t="str">
            <v>GADAMA</v>
          </cell>
          <cell r="D117">
            <v>48</v>
          </cell>
          <cell r="F117">
            <v>53</v>
          </cell>
        </row>
        <row r="118">
          <cell r="C118" t="str">
            <v>KISHORE NAGAR</v>
          </cell>
          <cell r="D118">
            <v>55</v>
          </cell>
          <cell r="F118">
            <v>60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  <cell r="G119">
            <v>150</v>
          </cell>
        </row>
        <row r="120">
          <cell r="C120" t="str">
            <v>BRAHMABARDA</v>
          </cell>
          <cell r="D120">
            <v>65</v>
          </cell>
          <cell r="F120">
            <v>70</v>
          </cell>
        </row>
        <row r="121">
          <cell r="C121" t="str">
            <v>JAGANNATHPUR</v>
          </cell>
          <cell r="D121">
            <v>53</v>
          </cell>
          <cell r="F121">
            <v>58</v>
          </cell>
        </row>
        <row r="122">
          <cell r="C122" t="str">
            <v>TIRTOL</v>
          </cell>
          <cell r="D122">
            <v>53</v>
          </cell>
          <cell r="F122">
            <v>58</v>
          </cell>
        </row>
        <row r="123">
          <cell r="C123" t="str">
            <v>BHUTMUNDAI</v>
          </cell>
          <cell r="D123">
            <v>53</v>
          </cell>
          <cell r="F123">
            <v>58</v>
          </cell>
        </row>
        <row r="124">
          <cell r="C124" t="str">
            <v>POLOSARA</v>
          </cell>
          <cell r="D124">
            <v>85</v>
          </cell>
          <cell r="F124">
            <v>90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  <cell r="G125">
            <v>140</v>
          </cell>
        </row>
        <row r="126">
          <cell r="C126" t="str">
            <v>EARSAMA</v>
          </cell>
          <cell r="D126">
            <v>65</v>
          </cell>
          <cell r="F126">
            <v>70</v>
          </cell>
        </row>
        <row r="127">
          <cell r="C127" t="str">
            <v>GARAPUR</v>
          </cell>
          <cell r="D127">
            <v>53</v>
          </cell>
          <cell r="F127">
            <v>58</v>
          </cell>
        </row>
        <row r="128">
          <cell r="C128" t="str">
            <v>BADAPALAGADA</v>
          </cell>
          <cell r="D128">
            <v>60</v>
          </cell>
          <cell r="F128">
            <v>65</v>
          </cell>
        </row>
        <row r="129">
          <cell r="C129" t="str">
            <v>KANTABANA</v>
          </cell>
          <cell r="D129">
            <v>60</v>
          </cell>
          <cell r="F129">
            <v>65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  <cell r="G130">
            <v>120</v>
          </cell>
        </row>
        <row r="131">
          <cell r="C131" t="str">
            <v>JORANDA</v>
          </cell>
          <cell r="D131">
            <v>60</v>
          </cell>
          <cell r="F131">
            <v>65</v>
          </cell>
        </row>
        <row r="132">
          <cell r="C132" t="str">
            <v>BARAGARH</v>
          </cell>
          <cell r="D132">
            <v>90</v>
          </cell>
          <cell r="F132">
            <v>95</v>
          </cell>
        </row>
        <row r="133">
          <cell r="C133" t="str">
            <v>BRAJARAJNAGAR</v>
          </cell>
          <cell r="D133">
            <v>105</v>
          </cell>
          <cell r="F133">
            <v>110</v>
          </cell>
        </row>
        <row r="134">
          <cell r="C134" t="str">
            <v>GANIA</v>
          </cell>
          <cell r="D134">
            <v>65</v>
          </cell>
          <cell r="F134">
            <v>70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  <cell r="G135">
            <v>150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  <cell r="G136">
            <v>120</v>
          </cell>
        </row>
        <row r="137">
          <cell r="C137" t="str">
            <v>KATIKATA</v>
          </cell>
          <cell r="D137">
            <v>53</v>
          </cell>
          <cell r="F137">
            <v>58</v>
          </cell>
        </row>
        <row r="138">
          <cell r="C138" t="str">
            <v>KHUNTUNI</v>
          </cell>
          <cell r="D138">
            <v>53</v>
          </cell>
          <cell r="F138">
            <v>58</v>
          </cell>
        </row>
        <row r="139">
          <cell r="C139" t="str">
            <v>KANDARPUR</v>
          </cell>
          <cell r="D139">
            <v>48</v>
          </cell>
          <cell r="F139">
            <v>53</v>
          </cell>
        </row>
        <row r="140">
          <cell r="C140" t="str">
            <v>GONDIA</v>
          </cell>
          <cell r="D140">
            <v>53</v>
          </cell>
          <cell r="F140">
            <v>58</v>
          </cell>
        </row>
        <row r="141">
          <cell r="C141" t="str">
            <v>ASTARANGA</v>
          </cell>
          <cell r="D141">
            <v>75</v>
          </cell>
          <cell r="F141">
            <v>80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  <cell r="G142">
            <v>110</v>
          </cell>
        </row>
        <row r="143">
          <cell r="C143" t="str">
            <v>MERAMUNDALI</v>
          </cell>
          <cell r="D143">
            <v>53</v>
          </cell>
          <cell r="F143">
            <v>58</v>
          </cell>
        </row>
        <row r="144">
          <cell r="C144" t="str">
            <v>KULIANA</v>
          </cell>
          <cell r="D144">
            <v>80</v>
          </cell>
          <cell r="F144">
            <v>85</v>
          </cell>
        </row>
        <row r="145">
          <cell r="C145" t="str">
            <v>JHARPOKHARIA</v>
          </cell>
          <cell r="D145">
            <v>90</v>
          </cell>
          <cell r="F145">
            <v>95</v>
          </cell>
        </row>
        <row r="146">
          <cell r="C146" t="str">
            <v>RAJNAGAR</v>
          </cell>
          <cell r="D146">
            <v>70</v>
          </cell>
          <cell r="F146">
            <v>75</v>
          </cell>
        </row>
        <row r="147">
          <cell r="C147" t="str">
            <v>RAJNILAGIRI</v>
          </cell>
          <cell r="D147">
            <v>75</v>
          </cell>
          <cell r="F147">
            <v>80</v>
          </cell>
        </row>
        <row r="148">
          <cell r="C148" t="str">
            <v>BALIGARADA</v>
          </cell>
          <cell r="D148">
            <v>65</v>
          </cell>
          <cell r="F148">
            <v>70</v>
          </cell>
        </row>
        <row r="149">
          <cell r="C149" t="str">
            <v>RUSIPADA</v>
          </cell>
          <cell r="D149">
            <v>70</v>
          </cell>
          <cell r="F149">
            <v>75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  <cell r="G150">
            <v>130</v>
          </cell>
        </row>
        <row r="151">
          <cell r="C151" t="str">
            <v>RASOL</v>
          </cell>
          <cell r="D151">
            <v>70</v>
          </cell>
          <cell r="F151">
            <v>75</v>
          </cell>
        </row>
        <row r="152">
          <cell r="C152" t="str">
            <v>PARADEEPGARH</v>
          </cell>
          <cell r="D152">
            <v>53</v>
          </cell>
          <cell r="F152">
            <v>58</v>
          </cell>
        </row>
        <row r="153">
          <cell r="C153" t="str">
            <v>DANAGADI</v>
          </cell>
          <cell r="D153">
            <v>60</v>
          </cell>
          <cell r="F153">
            <v>65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  <cell r="G154">
            <v>160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  <cell r="G155">
            <v>110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  <cell r="G156">
            <v>135</v>
          </cell>
        </row>
        <row r="157">
          <cell r="C157" t="str">
            <v>BEGUNIA GOPA</v>
          </cell>
          <cell r="D157">
            <v>53</v>
          </cell>
          <cell r="F157">
            <v>58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  <cell r="G158">
            <v>101</v>
          </cell>
        </row>
        <row r="159">
          <cell r="C159" t="str">
            <v>CHANDANESWAR</v>
          </cell>
          <cell r="D159">
            <v>85</v>
          </cell>
          <cell r="F159">
            <v>90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  <cell r="G160">
            <v>101</v>
          </cell>
        </row>
        <row r="161">
          <cell r="C161" t="str">
            <v>CHANDBALI</v>
          </cell>
          <cell r="D161">
            <v>65</v>
          </cell>
          <cell r="F161">
            <v>70</v>
          </cell>
        </row>
        <row r="162">
          <cell r="C162" t="str">
            <v>KAPTIPADA</v>
          </cell>
          <cell r="D162">
            <v>75</v>
          </cell>
          <cell r="F162">
            <v>80</v>
          </cell>
        </row>
        <row r="163">
          <cell r="C163" t="str">
            <v>MAHANGA</v>
          </cell>
          <cell r="D163">
            <v>60</v>
          </cell>
          <cell r="F163">
            <v>65</v>
          </cell>
        </row>
        <row r="164">
          <cell r="C164" t="str">
            <v>BALIA BAZAR</v>
          </cell>
          <cell r="D164">
            <v>53</v>
          </cell>
          <cell r="F164">
            <v>58</v>
          </cell>
        </row>
        <row r="165">
          <cell r="C165" t="str">
            <v>BOUDH</v>
          </cell>
          <cell r="D165">
            <v>85</v>
          </cell>
          <cell r="F165">
            <v>90</v>
          </cell>
        </row>
        <row r="166">
          <cell r="C166" t="str">
            <v>REDHAKHOL</v>
          </cell>
          <cell r="E166">
            <v>150</v>
          </cell>
          <cell r="G166">
            <v>160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  <cell r="G167">
            <v>101</v>
          </cell>
        </row>
        <row r="168">
          <cell r="C168" t="str">
            <v>SONEPUR</v>
          </cell>
          <cell r="D168">
            <v>105</v>
          </cell>
          <cell r="F168">
            <v>110</v>
          </cell>
        </row>
        <row r="169">
          <cell r="C169" t="str">
            <v>KURANGA SASAN</v>
          </cell>
          <cell r="D169">
            <v>50</v>
          </cell>
          <cell r="F169">
            <v>55</v>
          </cell>
        </row>
        <row r="170">
          <cell r="C170" t="str">
            <v>BALAKATI</v>
          </cell>
          <cell r="D170">
            <v>53</v>
          </cell>
          <cell r="F170">
            <v>58</v>
          </cell>
        </row>
        <row r="171">
          <cell r="C171" t="str">
            <v>DHARMAGATPUR</v>
          </cell>
          <cell r="D171">
            <v>58.5</v>
          </cell>
          <cell r="F171">
            <v>63.5</v>
          </cell>
        </row>
        <row r="172">
          <cell r="C172" t="str">
            <v>CHATARTATA</v>
          </cell>
          <cell r="D172">
            <v>58.5</v>
          </cell>
          <cell r="F172">
            <v>63.5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  <cell r="G173">
            <v>125</v>
          </cell>
        </row>
        <row r="174">
          <cell r="C174" t="str">
            <v>RAYAGADA</v>
          </cell>
          <cell r="D174">
            <v>90</v>
          </cell>
          <cell r="F174">
            <v>95</v>
          </cell>
        </row>
        <row r="175">
          <cell r="C175" t="str">
            <v>TARAT</v>
          </cell>
          <cell r="D175">
            <v>53</v>
          </cell>
          <cell r="F175">
            <v>58</v>
          </cell>
        </row>
        <row r="176">
          <cell r="C176" t="str">
            <v>RAMNAGAR</v>
          </cell>
          <cell r="D176">
            <v>100</v>
          </cell>
          <cell r="F176">
            <v>105</v>
          </cell>
        </row>
        <row r="177">
          <cell r="C177" t="str">
            <v>SUNDARGRAM</v>
          </cell>
          <cell r="D177">
            <v>58.5</v>
          </cell>
          <cell r="F177">
            <v>63.5</v>
          </cell>
        </row>
        <row r="178">
          <cell r="C178" t="str">
            <v>TIKHIRI</v>
          </cell>
          <cell r="D178">
            <v>75</v>
          </cell>
          <cell r="F178">
            <v>80</v>
          </cell>
        </row>
        <row r="179">
          <cell r="C179" t="str">
            <v>SINGIRI</v>
          </cell>
          <cell r="D179">
            <v>80</v>
          </cell>
          <cell r="F179">
            <v>85</v>
          </cell>
        </row>
        <row r="180">
          <cell r="C180" t="str">
            <v>BARAMBA</v>
          </cell>
          <cell r="F180">
            <v>70</v>
          </cell>
        </row>
        <row r="181">
          <cell r="C181" t="str">
            <v>NARENDRAPUR BILAHAT</v>
          </cell>
          <cell r="F181">
            <v>60</v>
          </cell>
          <cell r="G181">
            <v>120</v>
          </cell>
        </row>
        <row r="182">
          <cell r="C182" t="str">
            <v>RANGUNIBANDHA</v>
          </cell>
          <cell r="F182">
            <v>63.5</v>
          </cell>
        </row>
        <row r="183">
          <cell r="C183" t="str">
            <v>PODANA</v>
          </cell>
          <cell r="G183">
            <v>121</v>
          </cell>
        </row>
        <row r="184">
          <cell r="C184" t="str">
            <v>KALAPADA (KDP)</v>
          </cell>
          <cell r="F184">
            <v>63.5</v>
          </cell>
        </row>
        <row r="185">
          <cell r="C185" t="str">
            <v>SANKARPUR</v>
          </cell>
          <cell r="F185">
            <v>70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"/>
  <sheetViews>
    <sheetView tabSelected="1" topLeftCell="A115" workbookViewId="0">
      <selection activeCell="O127" sqref="O127"/>
    </sheetView>
  </sheetViews>
  <sheetFormatPr defaultColWidth="10.140625" defaultRowHeight="15"/>
  <cols>
    <col min="1" max="1" width="4" style="1" bestFit="1" customWidth="1"/>
    <col min="2" max="2" width="10.140625" style="1"/>
    <col min="3" max="3" width="17.7109375" style="1" bestFit="1" customWidth="1"/>
    <col min="4" max="4" width="12.5703125" style="26" customWidth="1"/>
    <col min="5" max="5" width="8.85546875" style="1" bestFit="1" customWidth="1"/>
    <col min="6" max="6" width="19.85546875" style="1" customWidth="1"/>
    <col min="7" max="7" width="6" style="1" bestFit="1" customWidth="1"/>
    <col min="8" max="8" width="6.5703125" style="1" bestFit="1" customWidth="1"/>
    <col min="9" max="9" width="7.28515625" style="1" bestFit="1" customWidth="1"/>
    <col min="10" max="10" width="7.140625" style="1" bestFit="1" customWidth="1"/>
    <col min="11" max="11" width="8.5703125" style="1" bestFit="1" customWidth="1"/>
    <col min="12" max="12" width="9.5703125" style="1" customWidth="1"/>
    <col min="13" max="16384" width="10.140625" style="1"/>
  </cols>
  <sheetData>
    <row r="1" spans="1:12" ht="91.5" customHeight="1">
      <c r="A1" s="8"/>
      <c r="B1" s="8"/>
      <c r="C1" s="8"/>
      <c r="D1" s="8"/>
      <c r="E1" s="8"/>
      <c r="F1" s="8"/>
      <c r="G1" s="8"/>
      <c r="H1" s="8"/>
      <c r="I1" s="9" t="s">
        <v>0</v>
      </c>
      <c r="J1" s="10"/>
      <c r="K1" s="11"/>
    </row>
    <row r="2" spans="1:12" ht="74.25" customHeight="1">
      <c r="A2" s="8" t="s">
        <v>53</v>
      </c>
      <c r="B2" s="8"/>
      <c r="C2" s="8"/>
      <c r="D2" s="8"/>
      <c r="E2" s="8"/>
      <c r="F2" s="8"/>
      <c r="G2" s="8"/>
      <c r="H2" s="8"/>
      <c r="I2" s="12" t="s">
        <v>318</v>
      </c>
      <c r="J2" s="13"/>
      <c r="K2" s="14"/>
    </row>
    <row r="3" spans="1:12" ht="15" customHeight="1">
      <c r="A3" s="2" t="s">
        <v>6</v>
      </c>
      <c r="B3" s="3" t="s">
        <v>1</v>
      </c>
      <c r="C3" s="2" t="s">
        <v>7</v>
      </c>
      <c r="D3" s="2" t="s">
        <v>30</v>
      </c>
      <c r="E3" s="2" t="s">
        <v>50</v>
      </c>
      <c r="F3" s="2" t="s">
        <v>8</v>
      </c>
      <c r="G3" s="2" t="s">
        <v>2</v>
      </c>
      <c r="H3" s="2" t="s">
        <v>3</v>
      </c>
      <c r="I3" s="2" t="s">
        <v>9</v>
      </c>
      <c r="J3" s="2" t="s">
        <v>10</v>
      </c>
      <c r="K3" s="2" t="s">
        <v>11</v>
      </c>
      <c r="L3" s="2" t="s">
        <v>317</v>
      </c>
    </row>
    <row r="4" spans="1:12">
      <c r="A4" s="4">
        <v>1</v>
      </c>
      <c r="B4" s="5">
        <v>44713</v>
      </c>
      <c r="C4" s="4" t="s">
        <v>55</v>
      </c>
      <c r="D4" s="24" t="s">
        <v>56</v>
      </c>
      <c r="E4" s="6" t="s">
        <v>51</v>
      </c>
      <c r="F4" s="6" t="s">
        <v>15</v>
      </c>
      <c r="G4" s="15">
        <v>3</v>
      </c>
      <c r="H4" s="7">
        <f>VLOOKUP(F4,'[1]ORISSA SALES NETWORK'!$C$4:$F$192,4,FALSE)</f>
        <v>58</v>
      </c>
      <c r="I4" s="7">
        <f>G4*6</f>
        <v>18</v>
      </c>
      <c r="J4" s="7">
        <v>20</v>
      </c>
      <c r="K4" s="7">
        <f>G4*H4+I4+J4</f>
        <v>212</v>
      </c>
      <c r="L4" s="6"/>
    </row>
    <row r="5" spans="1:12">
      <c r="A5" s="4">
        <f>A4+1</f>
        <v>2</v>
      </c>
      <c r="B5" s="5">
        <v>44713</v>
      </c>
      <c r="C5" s="4" t="s">
        <v>57</v>
      </c>
      <c r="D5" s="24" t="s">
        <v>58</v>
      </c>
      <c r="E5" s="6" t="s">
        <v>51</v>
      </c>
      <c r="F5" s="6" t="s">
        <v>20</v>
      </c>
      <c r="G5" s="15">
        <v>3</v>
      </c>
      <c r="H5" s="7">
        <f>VLOOKUP(F5,'[1]ORISSA SALES NETWORK'!$C$4:$F$192,4,FALSE)</f>
        <v>47</v>
      </c>
      <c r="I5" s="7">
        <f>G5*6</f>
        <v>18</v>
      </c>
      <c r="J5" s="7">
        <v>20</v>
      </c>
      <c r="K5" s="7">
        <f>G5*H5+I5+J5</f>
        <v>179</v>
      </c>
      <c r="L5" s="6"/>
    </row>
    <row r="6" spans="1:12">
      <c r="A6" s="4">
        <f t="shared" ref="A6:A69" si="0">A5+1</f>
        <v>3</v>
      </c>
      <c r="B6" s="5">
        <v>44714</v>
      </c>
      <c r="C6" s="4" t="s">
        <v>59</v>
      </c>
      <c r="D6" s="24" t="s">
        <v>60</v>
      </c>
      <c r="E6" s="6" t="s">
        <v>51</v>
      </c>
      <c r="F6" s="6" t="s">
        <v>33</v>
      </c>
      <c r="G6" s="15">
        <v>10</v>
      </c>
      <c r="H6" s="7">
        <f>VLOOKUP(F6,'[1]ORISSA SALES NETWORK'!$C$4:$F$192,4,FALSE)</f>
        <v>58</v>
      </c>
      <c r="I6" s="7">
        <f>G6*6</f>
        <v>60</v>
      </c>
      <c r="J6" s="7">
        <v>20</v>
      </c>
      <c r="K6" s="7">
        <f>G6*H6+I6+J6</f>
        <v>660</v>
      </c>
      <c r="L6" s="6"/>
    </row>
    <row r="7" spans="1:12">
      <c r="A7" s="4">
        <f t="shared" si="0"/>
        <v>4</v>
      </c>
      <c r="B7" s="5">
        <v>44714</v>
      </c>
      <c r="C7" s="4" t="s">
        <v>61</v>
      </c>
      <c r="D7" s="24" t="s">
        <v>62</v>
      </c>
      <c r="E7" s="6" t="s">
        <v>51</v>
      </c>
      <c r="F7" s="6" t="s">
        <v>31</v>
      </c>
      <c r="G7" s="15">
        <v>2</v>
      </c>
      <c r="H7" s="7">
        <f>VLOOKUP(F7,'[1]ORISSA SALES NETWORK'!$C$4:$F$192,4,FALSE)</f>
        <v>63.5</v>
      </c>
      <c r="I7" s="7">
        <f>G7*6</f>
        <v>12</v>
      </c>
      <c r="J7" s="7">
        <v>20</v>
      </c>
      <c r="K7" s="7">
        <f>G7*H7+I7+J7</f>
        <v>159</v>
      </c>
      <c r="L7" s="6"/>
    </row>
    <row r="8" spans="1:12">
      <c r="A8" s="4">
        <f t="shared" si="0"/>
        <v>5</v>
      </c>
      <c r="B8" s="5">
        <v>44714</v>
      </c>
      <c r="C8" s="4" t="s">
        <v>63</v>
      </c>
      <c r="D8" s="24" t="s">
        <v>64</v>
      </c>
      <c r="E8" s="6" t="s">
        <v>51</v>
      </c>
      <c r="F8" s="6" t="s">
        <v>31</v>
      </c>
      <c r="G8" s="15">
        <v>1</v>
      </c>
      <c r="H8" s="7">
        <f>VLOOKUP(F8,'[1]ORISSA SALES NETWORK'!$C$4:$F$192,4,FALSE)</f>
        <v>63.5</v>
      </c>
      <c r="I8" s="7">
        <f>G8*6</f>
        <v>6</v>
      </c>
      <c r="J8" s="7">
        <v>20</v>
      </c>
      <c r="K8" s="7">
        <f>G8*H8+I8+J8+5</f>
        <v>94.5</v>
      </c>
      <c r="L8" s="6"/>
    </row>
    <row r="9" spans="1:12">
      <c r="A9" s="4">
        <f t="shared" si="0"/>
        <v>6</v>
      </c>
      <c r="B9" s="5">
        <v>44714</v>
      </c>
      <c r="C9" s="4" t="s">
        <v>65</v>
      </c>
      <c r="D9" s="24" t="s">
        <v>66</v>
      </c>
      <c r="E9" s="6" t="s">
        <v>51</v>
      </c>
      <c r="F9" s="6" t="s">
        <v>67</v>
      </c>
      <c r="G9" s="15">
        <v>1</v>
      </c>
      <c r="H9" s="7">
        <f>VLOOKUP(F9,'[1]ORISSA SALES NETWORK'!$C$4:$F$192,4,FALSE)</f>
        <v>74.5</v>
      </c>
      <c r="I9" s="7">
        <f>G9*6</f>
        <v>6</v>
      </c>
      <c r="J9" s="7">
        <v>20</v>
      </c>
      <c r="K9" s="7">
        <f>G9*H9+I9+J9+5</f>
        <v>105.5</v>
      </c>
      <c r="L9" s="6"/>
    </row>
    <row r="10" spans="1:12">
      <c r="A10" s="4">
        <f t="shared" si="0"/>
        <v>7</v>
      </c>
      <c r="B10" s="5">
        <v>44714</v>
      </c>
      <c r="C10" s="4" t="s">
        <v>68</v>
      </c>
      <c r="D10" s="24" t="s">
        <v>69</v>
      </c>
      <c r="E10" s="6" t="s">
        <v>51</v>
      </c>
      <c r="F10" s="6" t="s">
        <v>40</v>
      </c>
      <c r="G10" s="15">
        <v>16</v>
      </c>
      <c r="H10" s="7">
        <f>VLOOKUP(F10,'[1]ORISSA SALES NETWORK'!$C$4:$F$192,4,FALSE)</f>
        <v>70</v>
      </c>
      <c r="I10" s="7">
        <f>G10*6</f>
        <v>96</v>
      </c>
      <c r="J10" s="7">
        <v>20</v>
      </c>
      <c r="K10" s="7">
        <f>G10*H10+I10+J10</f>
        <v>1236</v>
      </c>
      <c r="L10" s="6"/>
    </row>
    <row r="11" spans="1:12">
      <c r="A11" s="4">
        <f t="shared" si="0"/>
        <v>8</v>
      </c>
      <c r="B11" s="5">
        <v>44714</v>
      </c>
      <c r="C11" s="4" t="s">
        <v>70</v>
      </c>
      <c r="D11" s="24" t="s">
        <v>71</v>
      </c>
      <c r="E11" s="6" t="s">
        <v>51</v>
      </c>
      <c r="F11" s="6" t="s">
        <v>49</v>
      </c>
      <c r="G11" s="15">
        <v>1</v>
      </c>
      <c r="H11" s="7">
        <f>VLOOKUP(F11,'[1]ORISSA SALES NETWORK'!$C$4:$F$192,4,FALSE)</f>
        <v>58</v>
      </c>
      <c r="I11" s="7">
        <f>G11*6</f>
        <v>6</v>
      </c>
      <c r="J11" s="7">
        <v>20</v>
      </c>
      <c r="K11" s="7">
        <f>G11*H11+I11+J11+5</f>
        <v>89</v>
      </c>
      <c r="L11" s="6"/>
    </row>
    <row r="12" spans="1:12">
      <c r="A12" s="4">
        <f t="shared" si="0"/>
        <v>9</v>
      </c>
      <c r="B12" s="5">
        <v>44714</v>
      </c>
      <c r="C12" s="4" t="s">
        <v>72</v>
      </c>
      <c r="D12" s="24" t="s">
        <v>73</v>
      </c>
      <c r="E12" s="6" t="s">
        <v>51</v>
      </c>
      <c r="F12" s="6" t="s">
        <v>16</v>
      </c>
      <c r="G12" s="15">
        <v>1</v>
      </c>
      <c r="H12" s="7">
        <f>VLOOKUP(F12,'[1]ORISSA SALES NETWORK'!$C$4:$F$192,4,FALSE)</f>
        <v>58</v>
      </c>
      <c r="I12" s="7">
        <f>G12*6</f>
        <v>6</v>
      </c>
      <c r="J12" s="7">
        <v>20</v>
      </c>
      <c r="K12" s="7">
        <f>G12*H12+I12+J12+5</f>
        <v>89</v>
      </c>
      <c r="L12" s="6"/>
    </row>
    <row r="13" spans="1:12">
      <c r="A13" s="4">
        <f t="shared" si="0"/>
        <v>10</v>
      </c>
      <c r="B13" s="5">
        <v>44714</v>
      </c>
      <c r="C13" s="4" t="s">
        <v>74</v>
      </c>
      <c r="D13" s="24" t="s">
        <v>75</v>
      </c>
      <c r="E13" s="6" t="s">
        <v>51</v>
      </c>
      <c r="F13" s="6" t="s">
        <v>18</v>
      </c>
      <c r="G13" s="15">
        <v>2</v>
      </c>
      <c r="H13" s="7">
        <f>VLOOKUP(F13,'[1]ORISSA SALES NETWORK'!$C$4:$F$192,4,FALSE)</f>
        <v>58</v>
      </c>
      <c r="I13" s="7">
        <f>G13*6</f>
        <v>12</v>
      </c>
      <c r="J13" s="7">
        <v>20</v>
      </c>
      <c r="K13" s="7">
        <f>G13*H13+I13+J13</f>
        <v>148</v>
      </c>
      <c r="L13" s="6"/>
    </row>
    <row r="14" spans="1:12">
      <c r="A14" s="4">
        <f t="shared" si="0"/>
        <v>11</v>
      </c>
      <c r="B14" s="5">
        <v>44715</v>
      </c>
      <c r="C14" s="4" t="s">
        <v>76</v>
      </c>
      <c r="D14" s="24" t="s">
        <v>77</v>
      </c>
      <c r="E14" s="6" t="s">
        <v>51</v>
      </c>
      <c r="F14" s="6" t="s">
        <v>43</v>
      </c>
      <c r="G14" s="15">
        <v>5</v>
      </c>
      <c r="H14" s="7">
        <f>VLOOKUP(F14,'[1]ORISSA SALES NETWORK'!$C$4:$F$192,4,FALSE)</f>
        <v>58</v>
      </c>
      <c r="I14" s="7">
        <f>G14*6</f>
        <v>30</v>
      </c>
      <c r="J14" s="7">
        <v>20</v>
      </c>
      <c r="K14" s="7">
        <f>G14*H14+I14+J14</f>
        <v>340</v>
      </c>
      <c r="L14" s="6"/>
    </row>
    <row r="15" spans="1:12">
      <c r="A15" s="4">
        <f t="shared" si="0"/>
        <v>12</v>
      </c>
      <c r="B15" s="5">
        <v>44715</v>
      </c>
      <c r="C15" s="4" t="s">
        <v>78</v>
      </c>
      <c r="D15" s="24" t="s">
        <v>79</v>
      </c>
      <c r="E15" s="6" t="s">
        <v>51</v>
      </c>
      <c r="F15" s="6" t="s">
        <v>37</v>
      </c>
      <c r="G15" s="15">
        <v>6</v>
      </c>
      <c r="H15" s="7">
        <f>VLOOKUP(F15,'[1]ORISSA SALES NETWORK'!$C$4:$F$192,4,FALSE)</f>
        <v>58</v>
      </c>
      <c r="I15" s="7">
        <f>G15*6</f>
        <v>36</v>
      </c>
      <c r="J15" s="7">
        <v>20</v>
      </c>
      <c r="K15" s="7">
        <f>G15*H15+I15+J15</f>
        <v>404</v>
      </c>
      <c r="L15" s="6"/>
    </row>
    <row r="16" spans="1:12">
      <c r="A16" s="4">
        <f t="shared" si="0"/>
        <v>13</v>
      </c>
      <c r="B16" s="5">
        <v>44716</v>
      </c>
      <c r="C16" s="4" t="s">
        <v>80</v>
      </c>
      <c r="D16" s="24" t="s">
        <v>81</v>
      </c>
      <c r="E16" s="6" t="s">
        <v>51</v>
      </c>
      <c r="F16" s="6" t="s">
        <v>18</v>
      </c>
      <c r="G16" s="15">
        <v>4</v>
      </c>
      <c r="H16" s="7">
        <f>VLOOKUP(F16,'[1]ORISSA SALES NETWORK'!$C$4:$F$192,4,FALSE)</f>
        <v>58</v>
      </c>
      <c r="I16" s="7">
        <f>G16*6</f>
        <v>24</v>
      </c>
      <c r="J16" s="7">
        <v>20</v>
      </c>
      <c r="K16" s="7">
        <f>G16*H16+I16+J16</f>
        <v>276</v>
      </c>
      <c r="L16" s="6"/>
    </row>
    <row r="17" spans="1:12">
      <c r="A17" s="4">
        <f t="shared" si="0"/>
        <v>14</v>
      </c>
      <c r="B17" s="5">
        <v>44716</v>
      </c>
      <c r="C17" s="4" t="s">
        <v>82</v>
      </c>
      <c r="D17" s="24" t="s">
        <v>83</v>
      </c>
      <c r="E17" s="6" t="s">
        <v>51</v>
      </c>
      <c r="F17" s="6" t="s">
        <v>37</v>
      </c>
      <c r="G17" s="15">
        <v>2</v>
      </c>
      <c r="H17" s="7">
        <f>VLOOKUP(F17,'[1]ORISSA SALES NETWORK'!$C$4:$F$192,4,FALSE)</f>
        <v>58</v>
      </c>
      <c r="I17" s="7">
        <f>G17*6</f>
        <v>12</v>
      </c>
      <c r="J17" s="7">
        <v>20</v>
      </c>
      <c r="K17" s="7">
        <f>G17*H17+I17+J17</f>
        <v>148</v>
      </c>
      <c r="L17" s="6"/>
    </row>
    <row r="18" spans="1:12">
      <c r="A18" s="4">
        <f t="shared" si="0"/>
        <v>15</v>
      </c>
      <c r="B18" s="5">
        <v>44716</v>
      </c>
      <c r="C18" s="4" t="s">
        <v>84</v>
      </c>
      <c r="D18" s="24" t="s">
        <v>85</v>
      </c>
      <c r="E18" s="6" t="s">
        <v>51</v>
      </c>
      <c r="F18" s="6" t="s">
        <v>31</v>
      </c>
      <c r="G18" s="15">
        <v>2</v>
      </c>
      <c r="H18" s="7">
        <f>VLOOKUP(F18,'[1]ORISSA SALES NETWORK'!$C$4:$F$192,4,FALSE)</f>
        <v>63.5</v>
      </c>
      <c r="I18" s="7">
        <f>G18*6</f>
        <v>12</v>
      </c>
      <c r="J18" s="7">
        <v>20</v>
      </c>
      <c r="K18" s="7">
        <f>G18*H18+I18+J18</f>
        <v>159</v>
      </c>
      <c r="L18" s="6"/>
    </row>
    <row r="19" spans="1:12">
      <c r="A19" s="4">
        <f t="shared" si="0"/>
        <v>16</v>
      </c>
      <c r="B19" s="5">
        <v>44718</v>
      </c>
      <c r="C19" s="4" t="s">
        <v>86</v>
      </c>
      <c r="D19" s="24" t="s">
        <v>87</v>
      </c>
      <c r="E19" s="6" t="s">
        <v>51</v>
      </c>
      <c r="F19" s="6" t="s">
        <v>35</v>
      </c>
      <c r="G19" s="15">
        <v>7</v>
      </c>
      <c r="H19" s="7">
        <f>VLOOKUP(F19,'[1]ORISSA SALES NETWORK'!$C$4:$F$192,4,FALSE)</f>
        <v>63.5</v>
      </c>
      <c r="I19" s="7">
        <f>G19*6</f>
        <v>42</v>
      </c>
      <c r="J19" s="7">
        <v>20</v>
      </c>
      <c r="K19" s="7">
        <f>G19*H19+I19+J19</f>
        <v>506.5</v>
      </c>
      <c r="L19" s="6"/>
    </row>
    <row r="20" spans="1:12">
      <c r="A20" s="4">
        <f t="shared" si="0"/>
        <v>17</v>
      </c>
      <c r="B20" s="5">
        <v>44719</v>
      </c>
      <c r="C20" s="4" t="s">
        <v>88</v>
      </c>
      <c r="D20" s="24" t="s">
        <v>89</v>
      </c>
      <c r="E20" s="6" t="s">
        <v>51</v>
      </c>
      <c r="F20" s="6" t="s">
        <v>20</v>
      </c>
      <c r="G20" s="15">
        <v>1</v>
      </c>
      <c r="H20" s="7">
        <f>VLOOKUP(F20,'[1]ORISSA SALES NETWORK'!$C$4:$F$192,4,FALSE)</f>
        <v>47</v>
      </c>
      <c r="I20" s="7">
        <f>G20*6</f>
        <v>6</v>
      </c>
      <c r="J20" s="7">
        <v>20</v>
      </c>
      <c r="K20" s="7">
        <f>G20*H20+I20+J20+5</f>
        <v>78</v>
      </c>
      <c r="L20" s="6"/>
    </row>
    <row r="21" spans="1:12">
      <c r="A21" s="4">
        <f t="shared" si="0"/>
        <v>18</v>
      </c>
      <c r="B21" s="5">
        <v>44719</v>
      </c>
      <c r="C21" s="4" t="s">
        <v>90</v>
      </c>
      <c r="D21" s="24" t="s">
        <v>91</v>
      </c>
      <c r="E21" s="6" t="s">
        <v>51</v>
      </c>
      <c r="F21" s="6" t="s">
        <v>17</v>
      </c>
      <c r="G21" s="15">
        <v>2</v>
      </c>
      <c r="H21" s="7">
        <f>VLOOKUP(F21,'[1]ORISSA SALES NETWORK'!$C$4:$F$192,4,FALSE)</f>
        <v>63.5</v>
      </c>
      <c r="I21" s="7">
        <f>G21*6</f>
        <v>12</v>
      </c>
      <c r="J21" s="7">
        <v>20</v>
      </c>
      <c r="K21" s="7">
        <f>G21*H21+I21+J21</f>
        <v>159</v>
      </c>
      <c r="L21" s="6"/>
    </row>
    <row r="22" spans="1:12">
      <c r="A22" s="4">
        <f t="shared" si="0"/>
        <v>19</v>
      </c>
      <c r="B22" s="5">
        <v>44719</v>
      </c>
      <c r="C22" s="4" t="s">
        <v>92</v>
      </c>
      <c r="D22" s="24" t="s">
        <v>93</v>
      </c>
      <c r="E22" s="6" t="s">
        <v>51</v>
      </c>
      <c r="F22" s="6" t="s">
        <v>47</v>
      </c>
      <c r="G22" s="15">
        <v>3</v>
      </c>
      <c r="H22" s="7">
        <f>VLOOKUP(F22,'[1]ORISSA SALES NETWORK'!$C$4:$F$192,4,FALSE)</f>
        <v>58</v>
      </c>
      <c r="I22" s="7">
        <f>G22*6</f>
        <v>18</v>
      </c>
      <c r="J22" s="7">
        <v>20</v>
      </c>
      <c r="K22" s="7">
        <f>G22*H22+I22+J22</f>
        <v>212</v>
      </c>
      <c r="L22" s="6"/>
    </row>
    <row r="23" spans="1:12">
      <c r="A23" s="4">
        <f t="shared" si="0"/>
        <v>20</v>
      </c>
      <c r="B23" s="5">
        <v>44719</v>
      </c>
      <c r="C23" s="4" t="s">
        <v>94</v>
      </c>
      <c r="D23" s="24" t="s">
        <v>95</v>
      </c>
      <c r="E23" s="6" t="s">
        <v>51</v>
      </c>
      <c r="F23" s="6" t="s">
        <v>22</v>
      </c>
      <c r="G23" s="15">
        <v>2</v>
      </c>
      <c r="H23" s="7">
        <f>VLOOKUP(F23,'[1]ORISSA SALES NETWORK'!$C$4:$G$188,5,FALSE)</f>
        <v>101</v>
      </c>
      <c r="I23" s="7">
        <f>G23*10</f>
        <v>20</v>
      </c>
      <c r="J23" s="7">
        <v>20</v>
      </c>
      <c r="K23" s="7">
        <f>G23*H23+I23+J23</f>
        <v>242</v>
      </c>
      <c r="L23" s="6" t="s">
        <v>4</v>
      </c>
    </row>
    <row r="24" spans="1:12">
      <c r="A24" s="4">
        <f t="shared" si="0"/>
        <v>21</v>
      </c>
      <c r="B24" s="5">
        <v>44719</v>
      </c>
      <c r="C24" s="4" t="s">
        <v>96</v>
      </c>
      <c r="D24" s="24" t="s">
        <v>97</v>
      </c>
      <c r="E24" s="6" t="s">
        <v>51</v>
      </c>
      <c r="F24" s="6" t="s">
        <v>35</v>
      </c>
      <c r="G24" s="15">
        <v>1</v>
      </c>
      <c r="H24" s="7">
        <f>VLOOKUP(F24,'[1]ORISSA SALES NETWORK'!$C$4:$F$192,4,FALSE)</f>
        <v>63.5</v>
      </c>
      <c r="I24" s="7">
        <f>G24*6</f>
        <v>6</v>
      </c>
      <c r="J24" s="7">
        <v>20</v>
      </c>
      <c r="K24" s="7">
        <f>G24*H24+I24+J24+5</f>
        <v>94.5</v>
      </c>
      <c r="L24" s="6"/>
    </row>
    <row r="25" spans="1:12">
      <c r="A25" s="4">
        <f t="shared" si="0"/>
        <v>22</v>
      </c>
      <c r="B25" s="5">
        <v>44719</v>
      </c>
      <c r="C25" s="4" t="s">
        <v>98</v>
      </c>
      <c r="D25" s="24" t="s">
        <v>99</v>
      </c>
      <c r="E25" s="6" t="s">
        <v>51</v>
      </c>
      <c r="F25" s="6" t="s">
        <v>31</v>
      </c>
      <c r="G25" s="15">
        <v>2</v>
      </c>
      <c r="H25" s="7">
        <f>VLOOKUP(F25,'[1]ORISSA SALES NETWORK'!$C$4:$F$192,4,FALSE)</f>
        <v>63.5</v>
      </c>
      <c r="I25" s="7">
        <f>G25*6</f>
        <v>12</v>
      </c>
      <c r="J25" s="7">
        <v>20</v>
      </c>
      <c r="K25" s="7">
        <f>G25*H25+I25+J25</f>
        <v>159</v>
      </c>
      <c r="L25" s="6"/>
    </row>
    <row r="26" spans="1:12" ht="25.5">
      <c r="A26" s="4">
        <f t="shared" si="0"/>
        <v>23</v>
      </c>
      <c r="B26" s="5">
        <v>44720</v>
      </c>
      <c r="C26" s="6" t="s">
        <v>100</v>
      </c>
      <c r="D26" s="24" t="s">
        <v>42</v>
      </c>
      <c r="E26" s="24" t="s">
        <v>36</v>
      </c>
      <c r="F26" s="6" t="s">
        <v>52</v>
      </c>
      <c r="G26" s="15">
        <v>1</v>
      </c>
      <c r="H26" s="7">
        <v>79</v>
      </c>
      <c r="I26" s="7">
        <f>G26*6</f>
        <v>6</v>
      </c>
      <c r="J26" s="7">
        <v>20</v>
      </c>
      <c r="K26" s="7">
        <f>G26*H26+I26+J26+5</f>
        <v>110</v>
      </c>
      <c r="L26" s="6"/>
    </row>
    <row r="27" spans="1:12">
      <c r="A27" s="4">
        <f t="shared" si="0"/>
        <v>24</v>
      </c>
      <c r="B27" s="5">
        <v>44720</v>
      </c>
      <c r="C27" s="4" t="s">
        <v>101</v>
      </c>
      <c r="D27" s="24" t="s">
        <v>102</v>
      </c>
      <c r="E27" s="6" t="s">
        <v>51</v>
      </c>
      <c r="F27" s="6" t="s">
        <v>22</v>
      </c>
      <c r="G27" s="15">
        <v>2</v>
      </c>
      <c r="H27" s="7">
        <f>VLOOKUP(F27,'[1]ORISSA SALES NETWORK'!$C$4:$F$192,4,FALSE)</f>
        <v>58</v>
      </c>
      <c r="I27" s="7">
        <f>G27*6</f>
        <v>12</v>
      </c>
      <c r="J27" s="7">
        <v>20</v>
      </c>
      <c r="K27" s="7">
        <f>G27*H27+I27+J27</f>
        <v>148</v>
      </c>
      <c r="L27" s="6"/>
    </row>
    <row r="28" spans="1:12">
      <c r="A28" s="4">
        <f t="shared" si="0"/>
        <v>25</v>
      </c>
      <c r="B28" s="5">
        <v>44720</v>
      </c>
      <c r="C28" s="4" t="s">
        <v>103</v>
      </c>
      <c r="D28" s="24" t="s">
        <v>104</v>
      </c>
      <c r="E28" s="6" t="s">
        <v>51</v>
      </c>
      <c r="F28" s="6" t="s">
        <v>45</v>
      </c>
      <c r="G28" s="15">
        <v>1</v>
      </c>
      <c r="H28" s="7">
        <f>VLOOKUP(F28,'[1]ORISSA SALES NETWORK'!$C$4:$F$192,4,FALSE)</f>
        <v>58</v>
      </c>
      <c r="I28" s="7">
        <f>G28*6</f>
        <v>6</v>
      </c>
      <c r="J28" s="7">
        <v>20</v>
      </c>
      <c r="K28" s="7">
        <f>G28*H28+I28+J28+5</f>
        <v>89</v>
      </c>
      <c r="L28" s="6"/>
    </row>
    <row r="29" spans="1:12">
      <c r="A29" s="4">
        <f t="shared" si="0"/>
        <v>26</v>
      </c>
      <c r="B29" s="5">
        <v>44720</v>
      </c>
      <c r="C29" s="4" t="s">
        <v>105</v>
      </c>
      <c r="D29" s="24" t="s">
        <v>106</v>
      </c>
      <c r="E29" s="6" t="s">
        <v>51</v>
      </c>
      <c r="F29" s="6" t="s">
        <v>107</v>
      </c>
      <c r="G29" s="15">
        <v>5</v>
      </c>
      <c r="H29" s="7">
        <f>VLOOKUP(F29,'[1]ORISSA SALES NETWORK'!$C$4:$F$192,4,FALSE)</f>
        <v>58</v>
      </c>
      <c r="I29" s="7">
        <f>G29*6</f>
        <v>30</v>
      </c>
      <c r="J29" s="7">
        <v>20</v>
      </c>
      <c r="K29" s="7">
        <f>G29*H29+I29+J29</f>
        <v>340</v>
      </c>
      <c r="L29" s="6"/>
    </row>
    <row r="30" spans="1:12">
      <c r="A30" s="4">
        <f t="shared" si="0"/>
        <v>27</v>
      </c>
      <c r="B30" s="5">
        <v>44720</v>
      </c>
      <c r="C30" s="4" t="s">
        <v>108</v>
      </c>
      <c r="D30" s="24" t="s">
        <v>109</v>
      </c>
      <c r="E30" s="6" t="s">
        <v>51</v>
      </c>
      <c r="F30" s="6" t="s">
        <v>39</v>
      </c>
      <c r="G30" s="15">
        <v>1</v>
      </c>
      <c r="H30" s="7">
        <f>VLOOKUP(F30,'[1]ORISSA SALES NETWORK'!$C$4:$F$192,4,FALSE)</f>
        <v>75</v>
      </c>
      <c r="I30" s="7">
        <f>G30*6</f>
        <v>6</v>
      </c>
      <c r="J30" s="7">
        <v>20</v>
      </c>
      <c r="K30" s="7">
        <f>G30*H30+I30+J30+5</f>
        <v>106</v>
      </c>
      <c r="L30" s="6"/>
    </row>
    <row r="31" spans="1:12">
      <c r="A31" s="4">
        <f t="shared" si="0"/>
        <v>28</v>
      </c>
      <c r="B31" s="5">
        <v>44720</v>
      </c>
      <c r="C31" s="4" t="s">
        <v>110</v>
      </c>
      <c r="D31" s="24" t="s">
        <v>111</v>
      </c>
      <c r="E31" s="6" t="s">
        <v>51</v>
      </c>
      <c r="F31" s="6" t="s">
        <v>16</v>
      </c>
      <c r="G31" s="15">
        <v>38</v>
      </c>
      <c r="H31" s="7">
        <f>VLOOKUP(F31,'[1]ORISSA SALES NETWORK'!$C$4:$F$192,4,FALSE)</f>
        <v>58</v>
      </c>
      <c r="I31" s="7">
        <f>G31*6</f>
        <v>228</v>
      </c>
      <c r="J31" s="7">
        <v>20</v>
      </c>
      <c r="K31" s="7">
        <f>G31*H31+I31+J31</f>
        <v>2452</v>
      </c>
      <c r="L31" s="6"/>
    </row>
    <row r="32" spans="1:12">
      <c r="A32" s="4">
        <f t="shared" si="0"/>
        <v>29</v>
      </c>
      <c r="B32" s="5">
        <v>44720</v>
      </c>
      <c r="C32" s="4" t="s">
        <v>112</v>
      </c>
      <c r="D32" s="24" t="s">
        <v>113</v>
      </c>
      <c r="E32" s="6" t="s">
        <v>51</v>
      </c>
      <c r="F32" s="6" t="s">
        <v>114</v>
      </c>
      <c r="G32" s="15">
        <v>12</v>
      </c>
      <c r="H32" s="7">
        <f>VLOOKUP(F32,'[1]ORISSA SALES NETWORK'!$C$4:$F$192,4,FALSE)</f>
        <v>85</v>
      </c>
      <c r="I32" s="7">
        <f>G32*6</f>
        <v>72</v>
      </c>
      <c r="J32" s="7">
        <v>20</v>
      </c>
      <c r="K32" s="7">
        <f>G32*H32+I32+J32</f>
        <v>1112</v>
      </c>
      <c r="L32" s="6"/>
    </row>
    <row r="33" spans="1:12">
      <c r="A33" s="4">
        <f t="shared" si="0"/>
        <v>30</v>
      </c>
      <c r="B33" s="5">
        <v>44720</v>
      </c>
      <c r="C33" s="4" t="s">
        <v>115</v>
      </c>
      <c r="D33" s="24" t="s">
        <v>116</v>
      </c>
      <c r="E33" s="6" t="s">
        <v>51</v>
      </c>
      <c r="F33" s="6" t="s">
        <v>44</v>
      </c>
      <c r="G33" s="15">
        <v>6</v>
      </c>
      <c r="H33" s="7">
        <f>VLOOKUP(F33,'[1]ORISSA SALES NETWORK'!$C$4:$F$192,4,FALSE)</f>
        <v>63.5</v>
      </c>
      <c r="I33" s="7">
        <f>G33*6</f>
        <v>36</v>
      </c>
      <c r="J33" s="7">
        <v>20</v>
      </c>
      <c r="K33" s="7">
        <f>G33*H33+I33+J33</f>
        <v>437</v>
      </c>
      <c r="L33" s="6"/>
    </row>
    <row r="34" spans="1:12">
      <c r="A34" s="4">
        <f t="shared" si="0"/>
        <v>31</v>
      </c>
      <c r="B34" s="5">
        <v>44720</v>
      </c>
      <c r="C34" s="4" t="s">
        <v>117</v>
      </c>
      <c r="D34" s="24" t="s">
        <v>118</v>
      </c>
      <c r="E34" s="6" t="s">
        <v>51</v>
      </c>
      <c r="F34" s="6" t="s">
        <v>15</v>
      </c>
      <c r="G34" s="15">
        <v>4</v>
      </c>
      <c r="H34" s="7">
        <f>VLOOKUP(F34,'[1]ORISSA SALES NETWORK'!$C$4:$G$188,5,FALSE)</f>
        <v>101</v>
      </c>
      <c r="I34" s="7">
        <f>G34*10</f>
        <v>40</v>
      </c>
      <c r="J34" s="7">
        <v>20</v>
      </c>
      <c r="K34" s="7">
        <f>G34*H34+I34+J34</f>
        <v>464</v>
      </c>
      <c r="L34" s="6" t="s">
        <v>4</v>
      </c>
    </row>
    <row r="35" spans="1:12">
      <c r="A35" s="4">
        <f t="shared" si="0"/>
        <v>32</v>
      </c>
      <c r="B35" s="5">
        <v>44721</v>
      </c>
      <c r="C35" s="4" t="s">
        <v>119</v>
      </c>
      <c r="D35" s="24" t="s">
        <v>120</v>
      </c>
      <c r="E35" s="6" t="s">
        <v>51</v>
      </c>
      <c r="F35" s="6" t="s">
        <v>46</v>
      </c>
      <c r="G35" s="15">
        <v>5</v>
      </c>
      <c r="H35" s="7">
        <f>VLOOKUP(F35,'[1]ORISSA SALES NETWORK'!$C$4:$F$192,4,FALSE)</f>
        <v>80</v>
      </c>
      <c r="I35" s="7">
        <f>G35*6</f>
        <v>30</v>
      </c>
      <c r="J35" s="7">
        <v>20</v>
      </c>
      <c r="K35" s="7">
        <f>G35*H35+I35+J35</f>
        <v>450</v>
      </c>
      <c r="L35" s="6"/>
    </row>
    <row r="36" spans="1:12">
      <c r="A36" s="4">
        <f t="shared" si="0"/>
        <v>33</v>
      </c>
      <c r="B36" s="5">
        <v>44722</v>
      </c>
      <c r="C36" s="4" t="s">
        <v>121</v>
      </c>
      <c r="D36" s="24" t="s">
        <v>122</v>
      </c>
      <c r="E36" s="6" t="s">
        <v>51</v>
      </c>
      <c r="F36" s="6" t="s">
        <v>35</v>
      </c>
      <c r="G36" s="15">
        <v>4</v>
      </c>
      <c r="H36" s="7">
        <f>VLOOKUP(F36,'[1]ORISSA SALES NETWORK'!$C$4:$F$192,4,FALSE)</f>
        <v>63.5</v>
      </c>
      <c r="I36" s="7">
        <f>G36*6</f>
        <v>24</v>
      </c>
      <c r="J36" s="7">
        <v>20</v>
      </c>
      <c r="K36" s="7">
        <f>G36*H36+I36+J36</f>
        <v>298</v>
      </c>
      <c r="L36" s="6"/>
    </row>
    <row r="37" spans="1:12">
      <c r="A37" s="4">
        <f t="shared" si="0"/>
        <v>34</v>
      </c>
      <c r="B37" s="5">
        <v>44722</v>
      </c>
      <c r="C37" s="4" t="s">
        <v>123</v>
      </c>
      <c r="D37" s="24" t="s">
        <v>124</v>
      </c>
      <c r="E37" s="6" t="s">
        <v>51</v>
      </c>
      <c r="F37" s="6" t="s">
        <v>27</v>
      </c>
      <c r="G37" s="15">
        <v>2</v>
      </c>
      <c r="H37" s="7">
        <f>VLOOKUP(F37,'[1]ORISSA SALES NETWORK'!$C$4:$F$192,4,FALSE)</f>
        <v>58</v>
      </c>
      <c r="I37" s="7">
        <f>G37*6</f>
        <v>12</v>
      </c>
      <c r="J37" s="7">
        <v>20</v>
      </c>
      <c r="K37" s="7">
        <f>G37*H37+I37+J37</f>
        <v>148</v>
      </c>
      <c r="L37" s="6"/>
    </row>
    <row r="38" spans="1:12">
      <c r="A38" s="4">
        <f t="shared" si="0"/>
        <v>35</v>
      </c>
      <c r="B38" s="5">
        <v>44722</v>
      </c>
      <c r="C38" s="4" t="s">
        <v>125</v>
      </c>
      <c r="D38" s="24" t="s">
        <v>126</v>
      </c>
      <c r="E38" s="6" t="s">
        <v>51</v>
      </c>
      <c r="F38" s="6" t="s">
        <v>28</v>
      </c>
      <c r="G38" s="15">
        <v>31</v>
      </c>
      <c r="H38" s="7">
        <f>VLOOKUP(F38,'[1]ORISSA SALES NETWORK'!$C$4:$F$192,4,FALSE)</f>
        <v>63.5</v>
      </c>
      <c r="I38" s="7">
        <f>G38*6</f>
        <v>186</v>
      </c>
      <c r="J38" s="7">
        <v>20</v>
      </c>
      <c r="K38" s="7">
        <f>G38*H38+I38+J38</f>
        <v>2174.5</v>
      </c>
      <c r="L38" s="6"/>
    </row>
    <row r="39" spans="1:12">
      <c r="A39" s="4">
        <f t="shared" si="0"/>
        <v>36</v>
      </c>
      <c r="B39" s="5">
        <v>44722</v>
      </c>
      <c r="C39" s="4" t="s">
        <v>127</v>
      </c>
      <c r="D39" s="24" t="s">
        <v>128</v>
      </c>
      <c r="E39" s="6" t="s">
        <v>51</v>
      </c>
      <c r="F39" s="6" t="s">
        <v>35</v>
      </c>
      <c r="G39" s="15">
        <v>2</v>
      </c>
      <c r="H39" s="7">
        <f>VLOOKUP(F39,'[1]ORISSA SALES NETWORK'!$C$4:$F$192,4,FALSE)</f>
        <v>63.5</v>
      </c>
      <c r="I39" s="7">
        <f>G39*6</f>
        <v>12</v>
      </c>
      <c r="J39" s="7">
        <v>20</v>
      </c>
      <c r="K39" s="7">
        <f>G39*H39+I39+J39</f>
        <v>159</v>
      </c>
      <c r="L39" s="6"/>
    </row>
    <row r="40" spans="1:12">
      <c r="A40" s="4">
        <f t="shared" si="0"/>
        <v>37</v>
      </c>
      <c r="B40" s="5">
        <v>44722</v>
      </c>
      <c r="C40" s="4" t="s">
        <v>129</v>
      </c>
      <c r="D40" s="24" t="s">
        <v>130</v>
      </c>
      <c r="E40" s="6" t="s">
        <v>51</v>
      </c>
      <c r="F40" s="6" t="s">
        <v>28</v>
      </c>
      <c r="G40" s="15">
        <v>17</v>
      </c>
      <c r="H40" s="7">
        <f>VLOOKUP(F40,'[1]ORISSA SALES NETWORK'!$C$4:$F$192,4,FALSE)</f>
        <v>63.5</v>
      </c>
      <c r="I40" s="7">
        <f>G40*6</f>
        <v>102</v>
      </c>
      <c r="J40" s="7">
        <v>20</v>
      </c>
      <c r="K40" s="7">
        <f>G40*H40+I40+J40</f>
        <v>1201.5</v>
      </c>
      <c r="L40" s="6"/>
    </row>
    <row r="41" spans="1:12">
      <c r="A41" s="4">
        <f t="shared" si="0"/>
        <v>38</v>
      </c>
      <c r="B41" s="5">
        <v>44722</v>
      </c>
      <c r="C41" s="4" t="s">
        <v>131</v>
      </c>
      <c r="D41" s="24" t="s">
        <v>132</v>
      </c>
      <c r="E41" s="6" t="s">
        <v>51</v>
      </c>
      <c r="F41" s="6" t="s">
        <v>40</v>
      </c>
      <c r="G41" s="15">
        <v>18</v>
      </c>
      <c r="H41" s="7">
        <f>VLOOKUP(F41,'[1]ORISSA SALES NETWORK'!$C$4:$F$192,4,FALSE)</f>
        <v>70</v>
      </c>
      <c r="I41" s="7">
        <f>G41*6</f>
        <v>108</v>
      </c>
      <c r="J41" s="7">
        <v>20</v>
      </c>
      <c r="K41" s="7">
        <f>G41*H41+I41+J41</f>
        <v>1388</v>
      </c>
      <c r="L41" s="6"/>
    </row>
    <row r="42" spans="1:12">
      <c r="A42" s="4">
        <f t="shared" si="0"/>
        <v>39</v>
      </c>
      <c r="B42" s="5">
        <v>44722</v>
      </c>
      <c r="C42" s="4" t="s">
        <v>133</v>
      </c>
      <c r="D42" s="24" t="s">
        <v>134</v>
      </c>
      <c r="E42" s="6" t="s">
        <v>51</v>
      </c>
      <c r="F42" s="6" t="s">
        <v>14</v>
      </c>
      <c r="G42" s="15">
        <v>2</v>
      </c>
      <c r="H42" s="7">
        <f>VLOOKUP(F42,'[1]ORISSA SALES NETWORK'!$C$4:$F$192,4,FALSE)</f>
        <v>58</v>
      </c>
      <c r="I42" s="7">
        <f>G42*6</f>
        <v>12</v>
      </c>
      <c r="J42" s="7">
        <v>20</v>
      </c>
      <c r="K42" s="7">
        <f>G42*H42+I42+J42</f>
        <v>148</v>
      </c>
      <c r="L42" s="6"/>
    </row>
    <row r="43" spans="1:12">
      <c r="A43" s="4">
        <f t="shared" si="0"/>
        <v>40</v>
      </c>
      <c r="B43" s="5">
        <v>44723</v>
      </c>
      <c r="C43" s="4" t="s">
        <v>135</v>
      </c>
      <c r="D43" s="24" t="s">
        <v>136</v>
      </c>
      <c r="E43" s="6" t="s">
        <v>51</v>
      </c>
      <c r="F43" s="6" t="s">
        <v>35</v>
      </c>
      <c r="G43" s="15">
        <v>2</v>
      </c>
      <c r="H43" s="7">
        <f>VLOOKUP(F43,'[1]ORISSA SALES NETWORK'!$C$4:$F$192,4,FALSE)</f>
        <v>63.5</v>
      </c>
      <c r="I43" s="7">
        <f>G43*6</f>
        <v>12</v>
      </c>
      <c r="J43" s="7">
        <v>20</v>
      </c>
      <c r="K43" s="7">
        <f>G43*H43+I43+J43</f>
        <v>159</v>
      </c>
      <c r="L43" s="6"/>
    </row>
    <row r="44" spans="1:12">
      <c r="A44" s="4">
        <f t="shared" si="0"/>
        <v>41</v>
      </c>
      <c r="B44" s="5">
        <v>44723</v>
      </c>
      <c r="C44" s="4" t="s">
        <v>137</v>
      </c>
      <c r="D44" s="24" t="s">
        <v>138</v>
      </c>
      <c r="E44" s="6" t="s">
        <v>51</v>
      </c>
      <c r="F44" s="6" t="s">
        <v>35</v>
      </c>
      <c r="G44" s="15">
        <v>6</v>
      </c>
      <c r="H44" s="7">
        <f>VLOOKUP(F44,'[1]ORISSA SALES NETWORK'!$C$4:$F$192,4,FALSE)</f>
        <v>63.5</v>
      </c>
      <c r="I44" s="7">
        <f>G44*6</f>
        <v>36</v>
      </c>
      <c r="J44" s="7">
        <v>20</v>
      </c>
      <c r="K44" s="7">
        <f>G44*H44+I44+J44</f>
        <v>437</v>
      </c>
      <c r="L44" s="6"/>
    </row>
    <row r="45" spans="1:12">
      <c r="A45" s="4">
        <f t="shared" si="0"/>
        <v>42</v>
      </c>
      <c r="B45" s="5">
        <v>44723</v>
      </c>
      <c r="C45" s="4" t="s">
        <v>139</v>
      </c>
      <c r="D45" s="24" t="s">
        <v>140</v>
      </c>
      <c r="E45" s="6" t="s">
        <v>51</v>
      </c>
      <c r="F45" s="6" t="s">
        <v>17</v>
      </c>
      <c r="G45" s="15">
        <v>3</v>
      </c>
      <c r="H45" s="7">
        <f>VLOOKUP(F45,'[1]ORISSA SALES NETWORK'!$C$4:$F$192,4,FALSE)</f>
        <v>63.5</v>
      </c>
      <c r="I45" s="7">
        <f>G45*6</f>
        <v>18</v>
      </c>
      <c r="J45" s="7">
        <v>20</v>
      </c>
      <c r="K45" s="7">
        <f>G45*H45+I45+J45</f>
        <v>228.5</v>
      </c>
      <c r="L45" s="6"/>
    </row>
    <row r="46" spans="1:12">
      <c r="A46" s="4">
        <f t="shared" si="0"/>
        <v>43</v>
      </c>
      <c r="B46" s="5">
        <v>44723</v>
      </c>
      <c r="C46" s="4" t="s">
        <v>141</v>
      </c>
      <c r="D46" s="24" t="s">
        <v>142</v>
      </c>
      <c r="E46" s="6" t="s">
        <v>51</v>
      </c>
      <c r="F46" s="6" t="s">
        <v>114</v>
      </c>
      <c r="G46" s="15">
        <v>13</v>
      </c>
      <c r="H46" s="7">
        <f>VLOOKUP(F46,'[1]ORISSA SALES NETWORK'!$C$4:$F$192,4,FALSE)</f>
        <v>85</v>
      </c>
      <c r="I46" s="7">
        <f>G46*6</f>
        <v>78</v>
      </c>
      <c r="J46" s="7">
        <v>20</v>
      </c>
      <c r="K46" s="7">
        <f>G46*H46+I46+J46</f>
        <v>1203</v>
      </c>
      <c r="L46" s="6"/>
    </row>
    <row r="47" spans="1:12">
      <c r="A47" s="4">
        <f t="shared" si="0"/>
        <v>44</v>
      </c>
      <c r="B47" s="5">
        <v>44723</v>
      </c>
      <c r="C47" s="4" t="s">
        <v>143</v>
      </c>
      <c r="D47" s="24" t="s">
        <v>144</v>
      </c>
      <c r="E47" s="6" t="s">
        <v>51</v>
      </c>
      <c r="F47" s="6" t="s">
        <v>37</v>
      </c>
      <c r="G47" s="15">
        <v>4</v>
      </c>
      <c r="H47" s="7">
        <f>VLOOKUP(F47,'[1]ORISSA SALES NETWORK'!$C$4:$F$192,4,FALSE)</f>
        <v>58</v>
      </c>
      <c r="I47" s="7">
        <f>G47*6</f>
        <v>24</v>
      </c>
      <c r="J47" s="7">
        <v>20</v>
      </c>
      <c r="K47" s="7">
        <f>G47*H47+I47+J47</f>
        <v>276</v>
      </c>
      <c r="L47" s="6"/>
    </row>
    <row r="48" spans="1:12" ht="38.25">
      <c r="A48" s="4">
        <f t="shared" si="0"/>
        <v>45</v>
      </c>
      <c r="B48" s="5">
        <v>44723</v>
      </c>
      <c r="C48" s="4" t="s">
        <v>145</v>
      </c>
      <c r="D48" s="24" t="s">
        <v>146</v>
      </c>
      <c r="E48" s="6" t="s">
        <v>51</v>
      </c>
      <c r="F48" s="6" t="s">
        <v>37</v>
      </c>
      <c r="G48" s="15">
        <v>52</v>
      </c>
      <c r="H48" s="7">
        <f>VLOOKUP(F48,'[1]ORISSA SALES NETWORK'!$C$4:$F$192,4,FALSE)</f>
        <v>58</v>
      </c>
      <c r="I48" s="7">
        <f>G48*6</f>
        <v>312</v>
      </c>
      <c r="J48" s="7">
        <v>20</v>
      </c>
      <c r="K48" s="7">
        <f>G48*H48+I48+J48</f>
        <v>3348</v>
      </c>
      <c r="L48" s="6"/>
    </row>
    <row r="49" spans="1:12">
      <c r="A49" s="4">
        <f t="shared" si="0"/>
        <v>46</v>
      </c>
      <c r="B49" s="5">
        <v>44723</v>
      </c>
      <c r="C49" s="4" t="s">
        <v>147</v>
      </c>
      <c r="D49" s="24" t="s">
        <v>148</v>
      </c>
      <c r="E49" s="6" t="s">
        <v>51</v>
      </c>
      <c r="F49" s="6" t="s">
        <v>31</v>
      </c>
      <c r="G49" s="15">
        <v>2</v>
      </c>
      <c r="H49" s="7">
        <f>VLOOKUP(F49,'[1]ORISSA SALES NETWORK'!$C$4:$F$192,4,FALSE)</f>
        <v>63.5</v>
      </c>
      <c r="I49" s="7">
        <f>G49*6</f>
        <v>12</v>
      </c>
      <c r="J49" s="7">
        <v>20</v>
      </c>
      <c r="K49" s="7">
        <f>G49*H49+I49+J49</f>
        <v>159</v>
      </c>
      <c r="L49" s="6"/>
    </row>
    <row r="50" spans="1:12">
      <c r="A50" s="4">
        <f t="shared" si="0"/>
        <v>47</v>
      </c>
      <c r="B50" s="5">
        <v>44723</v>
      </c>
      <c r="C50" s="4" t="s">
        <v>149</v>
      </c>
      <c r="D50" s="24" t="s">
        <v>150</v>
      </c>
      <c r="E50" s="6" t="s">
        <v>51</v>
      </c>
      <c r="F50" s="6" t="s">
        <v>37</v>
      </c>
      <c r="G50" s="15">
        <v>11</v>
      </c>
      <c r="H50" s="7">
        <f>VLOOKUP(F50,'[1]ORISSA SALES NETWORK'!$C$4:$G$188,5,FALSE)</f>
        <v>101</v>
      </c>
      <c r="I50" s="7">
        <f>G50*10</f>
        <v>110</v>
      </c>
      <c r="J50" s="7">
        <v>20</v>
      </c>
      <c r="K50" s="7">
        <f>G50*H50+I50+J50</f>
        <v>1241</v>
      </c>
      <c r="L50" s="6" t="s">
        <v>4</v>
      </c>
    </row>
    <row r="51" spans="1:12">
      <c r="A51" s="4">
        <f t="shared" si="0"/>
        <v>48</v>
      </c>
      <c r="B51" s="5">
        <v>44726</v>
      </c>
      <c r="C51" s="4" t="s">
        <v>151</v>
      </c>
      <c r="D51" s="24" t="s">
        <v>152</v>
      </c>
      <c r="E51" s="6" t="s">
        <v>51</v>
      </c>
      <c r="F51" s="6" t="s">
        <v>48</v>
      </c>
      <c r="G51" s="15">
        <v>2</v>
      </c>
      <c r="H51" s="7">
        <f>VLOOKUP(F51,'[1]ORISSA SALES NETWORK'!$C$4:$G$188,5,FALSE)</f>
        <v>101</v>
      </c>
      <c r="I51" s="7">
        <f>G51*10</f>
        <v>20</v>
      </c>
      <c r="J51" s="7">
        <v>20</v>
      </c>
      <c r="K51" s="7">
        <f>G51*H51+I51+J51</f>
        <v>242</v>
      </c>
      <c r="L51" s="6" t="s">
        <v>4</v>
      </c>
    </row>
    <row r="52" spans="1:12">
      <c r="A52" s="4">
        <f t="shared" si="0"/>
        <v>49</v>
      </c>
      <c r="B52" s="5">
        <v>44726</v>
      </c>
      <c r="C52" s="4" t="s">
        <v>153</v>
      </c>
      <c r="D52" s="24" t="s">
        <v>154</v>
      </c>
      <c r="E52" s="6" t="s">
        <v>51</v>
      </c>
      <c r="F52" s="6" t="s">
        <v>155</v>
      </c>
      <c r="G52" s="15">
        <v>2</v>
      </c>
      <c r="H52" s="7">
        <v>63.5</v>
      </c>
      <c r="I52" s="7">
        <f>G52*6</f>
        <v>12</v>
      </c>
      <c r="J52" s="7">
        <v>20</v>
      </c>
      <c r="K52" s="7">
        <f>G52*H52+I52+J52</f>
        <v>159</v>
      </c>
      <c r="L52" s="6"/>
    </row>
    <row r="53" spans="1:12">
      <c r="A53" s="4">
        <f t="shared" si="0"/>
        <v>50</v>
      </c>
      <c r="B53" s="5">
        <v>44726</v>
      </c>
      <c r="C53" s="4" t="s">
        <v>156</v>
      </c>
      <c r="D53" s="24" t="s">
        <v>157</v>
      </c>
      <c r="E53" s="6" t="s">
        <v>51</v>
      </c>
      <c r="F53" s="6" t="s">
        <v>38</v>
      </c>
      <c r="G53" s="15">
        <v>6</v>
      </c>
      <c r="H53" s="7">
        <f>VLOOKUP(F53,'[1]ORISSA SALES NETWORK'!$C$4:$F$192,4,FALSE)</f>
        <v>105</v>
      </c>
      <c r="I53" s="7">
        <f>G53*6</f>
        <v>36</v>
      </c>
      <c r="J53" s="7">
        <v>20</v>
      </c>
      <c r="K53" s="7">
        <f>G53*H53+I53+J53</f>
        <v>686</v>
      </c>
      <c r="L53" s="6"/>
    </row>
    <row r="54" spans="1:12">
      <c r="A54" s="4">
        <f t="shared" si="0"/>
        <v>51</v>
      </c>
      <c r="B54" s="5">
        <v>44726</v>
      </c>
      <c r="C54" s="4" t="s">
        <v>158</v>
      </c>
      <c r="D54" s="24" t="s">
        <v>159</v>
      </c>
      <c r="E54" s="6" t="s">
        <v>51</v>
      </c>
      <c r="F54" s="6" t="s">
        <v>24</v>
      </c>
      <c r="G54" s="15">
        <v>6</v>
      </c>
      <c r="H54" s="7">
        <f>VLOOKUP(F54,'[1]ORISSA SALES NETWORK'!$C$4:$F$192,4,FALSE)</f>
        <v>70</v>
      </c>
      <c r="I54" s="7">
        <f>G54*6</f>
        <v>36</v>
      </c>
      <c r="J54" s="7">
        <v>20</v>
      </c>
      <c r="K54" s="7">
        <f>G54*H54+I54+J54</f>
        <v>476</v>
      </c>
      <c r="L54" s="6"/>
    </row>
    <row r="55" spans="1:12">
      <c r="A55" s="4">
        <f t="shared" si="0"/>
        <v>52</v>
      </c>
      <c r="B55" s="5">
        <v>44726</v>
      </c>
      <c r="C55" s="4" t="s">
        <v>160</v>
      </c>
      <c r="D55" s="24" t="s">
        <v>161</v>
      </c>
      <c r="E55" s="6" t="s">
        <v>51</v>
      </c>
      <c r="F55" s="6" t="s">
        <v>17</v>
      </c>
      <c r="G55" s="15">
        <v>5</v>
      </c>
      <c r="H55" s="7">
        <f>VLOOKUP(F55,'[1]ORISSA SALES NETWORK'!$C$4:$F$192,4,FALSE)</f>
        <v>63.5</v>
      </c>
      <c r="I55" s="7">
        <f>G55*6</f>
        <v>30</v>
      </c>
      <c r="J55" s="7">
        <v>20</v>
      </c>
      <c r="K55" s="7">
        <f>G55*H55+I55+J55</f>
        <v>367.5</v>
      </c>
      <c r="L55" s="6"/>
    </row>
    <row r="56" spans="1:12">
      <c r="A56" s="4">
        <f t="shared" si="0"/>
        <v>53</v>
      </c>
      <c r="B56" s="5">
        <v>44726</v>
      </c>
      <c r="C56" s="4" t="s">
        <v>162</v>
      </c>
      <c r="D56" s="24" t="s">
        <v>163</v>
      </c>
      <c r="E56" s="6" t="s">
        <v>51</v>
      </c>
      <c r="F56" s="6" t="s">
        <v>164</v>
      </c>
      <c r="G56" s="15">
        <v>4</v>
      </c>
      <c r="H56" s="7">
        <f>VLOOKUP(F56,'[1]ORISSA SALES NETWORK'!$C$4:$F$192,4,FALSE)</f>
        <v>65</v>
      </c>
      <c r="I56" s="7">
        <f>G56*6</f>
        <v>24</v>
      </c>
      <c r="J56" s="7">
        <v>20</v>
      </c>
      <c r="K56" s="7">
        <f>G56*H56+I56+J56</f>
        <v>304</v>
      </c>
      <c r="L56" s="6"/>
    </row>
    <row r="57" spans="1:12">
      <c r="A57" s="4">
        <f t="shared" si="0"/>
        <v>54</v>
      </c>
      <c r="B57" s="5">
        <v>44726</v>
      </c>
      <c r="C57" s="4" t="s">
        <v>165</v>
      </c>
      <c r="D57" s="24" t="s">
        <v>166</v>
      </c>
      <c r="E57" s="6" t="s">
        <v>51</v>
      </c>
      <c r="F57" s="6" t="s">
        <v>43</v>
      </c>
      <c r="G57" s="15">
        <v>1</v>
      </c>
      <c r="H57" s="7">
        <f>VLOOKUP(F57,'[1]ORISSA SALES NETWORK'!$C$4:$F$192,4,FALSE)</f>
        <v>58</v>
      </c>
      <c r="I57" s="7">
        <f>G57*6</f>
        <v>6</v>
      </c>
      <c r="J57" s="7">
        <v>20</v>
      </c>
      <c r="K57" s="7">
        <f>G57*H57+I57+J57+5</f>
        <v>89</v>
      </c>
      <c r="L57" s="6"/>
    </row>
    <row r="58" spans="1:12">
      <c r="A58" s="4">
        <f t="shared" si="0"/>
        <v>55</v>
      </c>
      <c r="B58" s="5">
        <v>44729</v>
      </c>
      <c r="C58" s="4" t="s">
        <v>167</v>
      </c>
      <c r="D58" s="24" t="s">
        <v>168</v>
      </c>
      <c r="E58" s="6" t="s">
        <v>51</v>
      </c>
      <c r="F58" s="6" t="s">
        <v>22</v>
      </c>
      <c r="G58" s="15">
        <v>1</v>
      </c>
      <c r="H58" s="7">
        <f>VLOOKUP(F58,'[1]ORISSA SALES NETWORK'!$C$4:$F$192,4,FALSE)</f>
        <v>58</v>
      </c>
      <c r="I58" s="7">
        <f>G58*6</f>
        <v>6</v>
      </c>
      <c r="J58" s="7">
        <v>20</v>
      </c>
      <c r="K58" s="7">
        <f>G58*H58+I58+J58+5</f>
        <v>89</v>
      </c>
      <c r="L58" s="6"/>
    </row>
    <row r="59" spans="1:12">
      <c r="A59" s="4">
        <f t="shared" si="0"/>
        <v>56</v>
      </c>
      <c r="B59" s="5">
        <v>44730</v>
      </c>
      <c r="C59" s="4" t="s">
        <v>169</v>
      </c>
      <c r="D59" s="24" t="s">
        <v>170</v>
      </c>
      <c r="E59" s="6" t="s">
        <v>51</v>
      </c>
      <c r="F59" s="6" t="s">
        <v>20</v>
      </c>
      <c r="G59" s="15">
        <v>1</v>
      </c>
      <c r="H59" s="7">
        <f>VLOOKUP(F59,'[1]ORISSA SALES NETWORK'!$C$4:$F$192,4,FALSE)</f>
        <v>47</v>
      </c>
      <c r="I59" s="7">
        <f>G59*6</f>
        <v>6</v>
      </c>
      <c r="J59" s="7">
        <v>20</v>
      </c>
      <c r="K59" s="7">
        <f>G59*H59+I59+J59+5</f>
        <v>78</v>
      </c>
      <c r="L59" s="6"/>
    </row>
    <row r="60" spans="1:12">
      <c r="A60" s="4">
        <f t="shared" si="0"/>
        <v>57</v>
      </c>
      <c r="B60" s="5">
        <v>44730</v>
      </c>
      <c r="C60" s="4" t="s">
        <v>171</v>
      </c>
      <c r="D60" s="24" t="s">
        <v>172</v>
      </c>
      <c r="E60" s="6" t="s">
        <v>51</v>
      </c>
      <c r="F60" s="6" t="s">
        <v>20</v>
      </c>
      <c r="G60" s="15">
        <v>1</v>
      </c>
      <c r="H60" s="7">
        <f>VLOOKUP(F60,'[1]ORISSA SALES NETWORK'!$C$4:$F$192,4,FALSE)</f>
        <v>47</v>
      </c>
      <c r="I60" s="7">
        <f>G60*6</f>
        <v>6</v>
      </c>
      <c r="J60" s="7">
        <v>20</v>
      </c>
      <c r="K60" s="7">
        <f>G60*H60+I60+J60+5</f>
        <v>78</v>
      </c>
      <c r="L60" s="6"/>
    </row>
    <row r="61" spans="1:12">
      <c r="A61" s="4">
        <f t="shared" si="0"/>
        <v>58</v>
      </c>
      <c r="B61" s="5">
        <v>44730</v>
      </c>
      <c r="C61" s="4" t="s">
        <v>173</v>
      </c>
      <c r="D61" s="24" t="s">
        <v>174</v>
      </c>
      <c r="E61" s="6" t="s">
        <v>51</v>
      </c>
      <c r="F61" s="6" t="s">
        <v>21</v>
      </c>
      <c r="G61" s="15">
        <v>8</v>
      </c>
      <c r="H61" s="7">
        <f>VLOOKUP(F61,'[1]ORISSA SALES NETWORK'!$C$4:$F$192,4,FALSE)</f>
        <v>58</v>
      </c>
      <c r="I61" s="7">
        <f>G61*6</f>
        <v>48</v>
      </c>
      <c r="J61" s="7">
        <v>20</v>
      </c>
      <c r="K61" s="7">
        <f>G61*H61+I61+J61</f>
        <v>532</v>
      </c>
      <c r="L61" s="6"/>
    </row>
    <row r="62" spans="1:12">
      <c r="A62" s="4">
        <f t="shared" si="0"/>
        <v>59</v>
      </c>
      <c r="B62" s="5">
        <v>44730</v>
      </c>
      <c r="C62" s="4" t="s">
        <v>175</v>
      </c>
      <c r="D62" s="24" t="s">
        <v>176</v>
      </c>
      <c r="E62" s="6" t="s">
        <v>51</v>
      </c>
      <c r="F62" s="6" t="s">
        <v>21</v>
      </c>
      <c r="G62" s="15">
        <v>6</v>
      </c>
      <c r="H62" s="7">
        <f>VLOOKUP(F62,'[1]ORISSA SALES NETWORK'!$C$4:$F$192,4,FALSE)</f>
        <v>58</v>
      </c>
      <c r="I62" s="7">
        <f>G62*6</f>
        <v>36</v>
      </c>
      <c r="J62" s="7">
        <v>20</v>
      </c>
      <c r="K62" s="7">
        <f>G62*H62+I62+J62</f>
        <v>404</v>
      </c>
      <c r="L62" s="6"/>
    </row>
    <row r="63" spans="1:12">
      <c r="A63" s="4">
        <f t="shared" si="0"/>
        <v>60</v>
      </c>
      <c r="B63" s="5">
        <v>44730</v>
      </c>
      <c r="C63" s="4" t="s">
        <v>177</v>
      </c>
      <c r="D63" s="24" t="s">
        <v>178</v>
      </c>
      <c r="E63" s="6" t="s">
        <v>51</v>
      </c>
      <c r="F63" s="6" t="s">
        <v>179</v>
      </c>
      <c r="G63" s="15">
        <v>6</v>
      </c>
      <c r="H63" s="7">
        <f>VLOOKUP(F63,'[1]ORISSA SALES NETWORK'!$C$4:$F$192,4,FALSE)</f>
        <v>80</v>
      </c>
      <c r="I63" s="7">
        <f>G63*6</f>
        <v>36</v>
      </c>
      <c r="J63" s="7">
        <v>20</v>
      </c>
      <c r="K63" s="7">
        <f>G63*H63+I63+J63</f>
        <v>536</v>
      </c>
      <c r="L63" s="6"/>
    </row>
    <row r="64" spans="1:12">
      <c r="A64" s="4">
        <f t="shared" si="0"/>
        <v>61</v>
      </c>
      <c r="B64" s="5">
        <v>44730</v>
      </c>
      <c r="C64" s="4" t="s">
        <v>180</v>
      </c>
      <c r="D64" s="24" t="s">
        <v>181</v>
      </c>
      <c r="E64" s="6" t="s">
        <v>51</v>
      </c>
      <c r="F64" s="6" t="s">
        <v>182</v>
      </c>
      <c r="G64" s="15">
        <v>7</v>
      </c>
      <c r="H64" s="7">
        <f>VLOOKUP(F64,'[1]ORISSA SALES NETWORK'!$C$4:$F$192,4,FALSE)</f>
        <v>70</v>
      </c>
      <c r="I64" s="7">
        <f>G64*6</f>
        <v>42</v>
      </c>
      <c r="J64" s="7">
        <v>20</v>
      </c>
      <c r="K64" s="7">
        <f>G64*H64+I64+J64</f>
        <v>552</v>
      </c>
      <c r="L64" s="6"/>
    </row>
    <row r="65" spans="1:12">
      <c r="A65" s="4">
        <f t="shared" si="0"/>
        <v>62</v>
      </c>
      <c r="B65" s="5">
        <v>44730</v>
      </c>
      <c r="C65" s="4" t="s">
        <v>183</v>
      </c>
      <c r="D65" s="24" t="s">
        <v>184</v>
      </c>
      <c r="E65" s="6" t="s">
        <v>51</v>
      </c>
      <c r="F65" s="6" t="s">
        <v>185</v>
      </c>
      <c r="G65" s="15">
        <v>8</v>
      </c>
      <c r="H65" s="7">
        <f>VLOOKUP(F65,'[1]ORISSA SALES NETWORK'!$C$4:$F$192,4,FALSE)</f>
        <v>58</v>
      </c>
      <c r="I65" s="7">
        <f>G65*6</f>
        <v>48</v>
      </c>
      <c r="J65" s="7">
        <v>20</v>
      </c>
      <c r="K65" s="7">
        <f>G65*H65+I65+J65</f>
        <v>532</v>
      </c>
      <c r="L65" s="6"/>
    </row>
    <row r="66" spans="1:12">
      <c r="A66" s="4">
        <f t="shared" si="0"/>
        <v>63</v>
      </c>
      <c r="B66" s="5">
        <v>44730</v>
      </c>
      <c r="C66" s="4" t="s">
        <v>186</v>
      </c>
      <c r="D66" s="24" t="s">
        <v>187</v>
      </c>
      <c r="E66" s="6" t="s">
        <v>51</v>
      </c>
      <c r="F66" s="6" t="s">
        <v>18</v>
      </c>
      <c r="G66" s="15">
        <v>2</v>
      </c>
      <c r="H66" s="7">
        <f>VLOOKUP(F66,'[1]ORISSA SALES NETWORK'!$C$4:$F$192,4,FALSE)</f>
        <v>58</v>
      </c>
      <c r="I66" s="7">
        <f>G66*6</f>
        <v>12</v>
      </c>
      <c r="J66" s="7">
        <v>20</v>
      </c>
      <c r="K66" s="7">
        <f>G66*H66+I66+J66</f>
        <v>148</v>
      </c>
      <c r="L66" s="6"/>
    </row>
    <row r="67" spans="1:12">
      <c r="A67" s="4">
        <f t="shared" si="0"/>
        <v>64</v>
      </c>
      <c r="B67" s="5">
        <v>44731</v>
      </c>
      <c r="C67" s="4" t="s">
        <v>188</v>
      </c>
      <c r="D67" s="24" t="s">
        <v>189</v>
      </c>
      <c r="E67" s="6" t="s">
        <v>51</v>
      </c>
      <c r="F67" s="6" t="s">
        <v>31</v>
      </c>
      <c r="G67" s="15">
        <v>6</v>
      </c>
      <c r="H67" s="7">
        <f>VLOOKUP(F67,'[1]ORISSA SALES NETWORK'!$C$4:$F$192,4,FALSE)</f>
        <v>63.5</v>
      </c>
      <c r="I67" s="7">
        <f>G67*6</f>
        <v>36</v>
      </c>
      <c r="J67" s="7">
        <v>20</v>
      </c>
      <c r="K67" s="7">
        <f>G67*H67+I67+J67</f>
        <v>437</v>
      </c>
      <c r="L67" s="6"/>
    </row>
    <row r="68" spans="1:12">
      <c r="A68" s="4">
        <f t="shared" si="0"/>
        <v>65</v>
      </c>
      <c r="B68" s="5">
        <v>44733</v>
      </c>
      <c r="C68" s="4" t="s">
        <v>190</v>
      </c>
      <c r="D68" s="24" t="s">
        <v>191</v>
      </c>
      <c r="E68" s="6" t="s">
        <v>51</v>
      </c>
      <c r="F68" s="6" t="s">
        <v>20</v>
      </c>
      <c r="G68" s="15">
        <v>1</v>
      </c>
      <c r="H68" s="7">
        <f>VLOOKUP(F68,'[1]ORISSA SALES NETWORK'!$C$4:$F$192,4,FALSE)</f>
        <v>47</v>
      </c>
      <c r="I68" s="7">
        <f>G68*6</f>
        <v>6</v>
      </c>
      <c r="J68" s="7">
        <v>20</v>
      </c>
      <c r="K68" s="7">
        <f>G68*H68+I68+J68+5</f>
        <v>78</v>
      </c>
      <c r="L68" s="6"/>
    </row>
    <row r="69" spans="1:12">
      <c r="A69" s="4">
        <f t="shared" si="0"/>
        <v>66</v>
      </c>
      <c r="B69" s="5">
        <v>44733</v>
      </c>
      <c r="C69" s="4" t="s">
        <v>192</v>
      </c>
      <c r="D69" s="24" t="s">
        <v>193</v>
      </c>
      <c r="E69" s="6" t="s">
        <v>51</v>
      </c>
      <c r="F69" s="6" t="s">
        <v>20</v>
      </c>
      <c r="G69" s="15">
        <v>1</v>
      </c>
      <c r="H69" s="7">
        <f>VLOOKUP(F69,'[1]ORISSA SALES NETWORK'!$C$4:$F$192,4,FALSE)</f>
        <v>47</v>
      </c>
      <c r="I69" s="7">
        <f>G69*6</f>
        <v>6</v>
      </c>
      <c r="J69" s="7">
        <v>20</v>
      </c>
      <c r="K69" s="7">
        <f>G69*H69+I69+J69+5</f>
        <v>78</v>
      </c>
      <c r="L69" s="6"/>
    </row>
    <row r="70" spans="1:12">
      <c r="A70" s="4">
        <f t="shared" ref="A70:A127" si="1">A69+1</f>
        <v>67</v>
      </c>
      <c r="B70" s="5">
        <v>44733</v>
      </c>
      <c r="C70" s="4" t="s">
        <v>194</v>
      </c>
      <c r="D70" s="24" t="s">
        <v>195</v>
      </c>
      <c r="E70" s="6" t="s">
        <v>51</v>
      </c>
      <c r="F70" s="6" t="s">
        <v>35</v>
      </c>
      <c r="G70" s="15">
        <v>4</v>
      </c>
      <c r="H70" s="7">
        <f>VLOOKUP(F70,'[1]ORISSA SALES NETWORK'!$C$4:$F$192,4,FALSE)</f>
        <v>63.5</v>
      </c>
      <c r="I70" s="7">
        <f>G70*6</f>
        <v>24</v>
      </c>
      <c r="J70" s="7">
        <v>20</v>
      </c>
      <c r="K70" s="7">
        <f>G70*H70+I70+J70</f>
        <v>298</v>
      </c>
      <c r="L70" s="6"/>
    </row>
    <row r="71" spans="1:12">
      <c r="A71" s="4">
        <f t="shared" si="1"/>
        <v>68</v>
      </c>
      <c r="B71" s="5">
        <v>44733</v>
      </c>
      <c r="C71" s="4" t="s">
        <v>196</v>
      </c>
      <c r="D71" s="24" t="s">
        <v>197</v>
      </c>
      <c r="E71" s="6" t="s">
        <v>51</v>
      </c>
      <c r="F71" s="6" t="s">
        <v>15</v>
      </c>
      <c r="G71" s="15">
        <v>2</v>
      </c>
      <c r="H71" s="7">
        <f>VLOOKUP(F71,'[1]ORISSA SALES NETWORK'!$C$4:$F$192,4,FALSE)</f>
        <v>58</v>
      </c>
      <c r="I71" s="7">
        <f>G71*6</f>
        <v>12</v>
      </c>
      <c r="J71" s="7">
        <v>20</v>
      </c>
      <c r="K71" s="7">
        <f>G71*H71+I71+J71</f>
        <v>148</v>
      </c>
      <c r="L71" s="6"/>
    </row>
    <row r="72" spans="1:12">
      <c r="A72" s="4">
        <f t="shared" si="1"/>
        <v>69</v>
      </c>
      <c r="B72" s="5">
        <v>44733</v>
      </c>
      <c r="C72" s="4" t="s">
        <v>198</v>
      </c>
      <c r="D72" s="24" t="s">
        <v>199</v>
      </c>
      <c r="E72" s="6" t="s">
        <v>51</v>
      </c>
      <c r="F72" s="6" t="s">
        <v>37</v>
      </c>
      <c r="G72" s="15">
        <v>6</v>
      </c>
      <c r="H72" s="7">
        <f>VLOOKUP(F72,'[1]ORISSA SALES NETWORK'!$C$4:$F$192,4,FALSE)</f>
        <v>58</v>
      </c>
      <c r="I72" s="7">
        <f>G72*6</f>
        <v>36</v>
      </c>
      <c r="J72" s="7">
        <v>20</v>
      </c>
      <c r="K72" s="7">
        <f>G72*H72+I72+J72</f>
        <v>404</v>
      </c>
      <c r="L72" s="6"/>
    </row>
    <row r="73" spans="1:12">
      <c r="A73" s="4">
        <f t="shared" si="1"/>
        <v>70</v>
      </c>
      <c r="B73" s="5">
        <v>44733</v>
      </c>
      <c r="C73" s="4" t="s">
        <v>200</v>
      </c>
      <c r="D73" s="24" t="s">
        <v>201</v>
      </c>
      <c r="E73" s="6" t="s">
        <v>51</v>
      </c>
      <c r="F73" s="6" t="s">
        <v>31</v>
      </c>
      <c r="G73" s="15">
        <v>5</v>
      </c>
      <c r="H73" s="7">
        <f>VLOOKUP(F73,'[1]ORISSA SALES NETWORK'!$C$4:$F$192,4,FALSE)</f>
        <v>63.5</v>
      </c>
      <c r="I73" s="7">
        <f>G73*6</f>
        <v>30</v>
      </c>
      <c r="J73" s="7">
        <v>20</v>
      </c>
      <c r="K73" s="7">
        <f>G73*H73+I73+J73</f>
        <v>367.5</v>
      </c>
      <c r="L73" s="6"/>
    </row>
    <row r="74" spans="1:12">
      <c r="A74" s="4">
        <f t="shared" si="1"/>
        <v>71</v>
      </c>
      <c r="B74" s="5">
        <v>44733</v>
      </c>
      <c r="C74" s="4" t="s">
        <v>202</v>
      </c>
      <c r="D74" s="24" t="s">
        <v>203</v>
      </c>
      <c r="E74" s="6" t="s">
        <v>51</v>
      </c>
      <c r="F74" s="6" t="s">
        <v>31</v>
      </c>
      <c r="G74" s="15">
        <v>6</v>
      </c>
      <c r="H74" s="7">
        <f>VLOOKUP(F74,'[1]ORISSA SALES NETWORK'!$C$4:$F$192,4,FALSE)</f>
        <v>63.5</v>
      </c>
      <c r="I74" s="7">
        <f>G74*6</f>
        <v>36</v>
      </c>
      <c r="J74" s="7">
        <v>20</v>
      </c>
      <c r="K74" s="7">
        <f>G74*H74+I74+J74</f>
        <v>437</v>
      </c>
      <c r="L74" s="6"/>
    </row>
    <row r="75" spans="1:12">
      <c r="A75" s="4">
        <f t="shared" si="1"/>
        <v>72</v>
      </c>
      <c r="B75" s="5">
        <v>44733</v>
      </c>
      <c r="C75" s="4" t="s">
        <v>204</v>
      </c>
      <c r="D75" s="24" t="s">
        <v>205</v>
      </c>
      <c r="E75" s="6" t="s">
        <v>51</v>
      </c>
      <c r="F75" s="6" t="s">
        <v>26</v>
      </c>
      <c r="G75" s="15">
        <v>2</v>
      </c>
      <c r="H75" s="7">
        <f>VLOOKUP(F75,'[1]ORISSA SALES NETWORK'!$C$4:$F$192,4,FALSE)</f>
        <v>63.5</v>
      </c>
      <c r="I75" s="7">
        <f>G75*6</f>
        <v>12</v>
      </c>
      <c r="J75" s="7">
        <v>20</v>
      </c>
      <c r="K75" s="7">
        <f>G75*H75+I75+J75</f>
        <v>159</v>
      </c>
      <c r="L75" s="6"/>
    </row>
    <row r="76" spans="1:12">
      <c r="A76" s="4">
        <f t="shared" si="1"/>
        <v>73</v>
      </c>
      <c r="B76" s="5">
        <v>44733</v>
      </c>
      <c r="C76" s="4" t="s">
        <v>206</v>
      </c>
      <c r="D76" s="24" t="s">
        <v>207</v>
      </c>
      <c r="E76" s="6" t="s">
        <v>51</v>
      </c>
      <c r="F76" s="6" t="s">
        <v>20</v>
      </c>
      <c r="G76" s="15">
        <v>8</v>
      </c>
      <c r="H76" s="7">
        <f>VLOOKUP(F76,'[1]ORISSA SALES NETWORK'!$C$4:$F$192,4,FALSE)</f>
        <v>47</v>
      </c>
      <c r="I76" s="7">
        <f>G76*6</f>
        <v>48</v>
      </c>
      <c r="J76" s="7">
        <v>20</v>
      </c>
      <c r="K76" s="7">
        <f>G76*H76+I76+J76</f>
        <v>444</v>
      </c>
      <c r="L76" s="6"/>
    </row>
    <row r="77" spans="1:12">
      <c r="A77" s="4">
        <f t="shared" si="1"/>
        <v>74</v>
      </c>
      <c r="B77" s="5">
        <v>44733</v>
      </c>
      <c r="C77" s="4" t="s">
        <v>208</v>
      </c>
      <c r="D77" s="24" t="s">
        <v>209</v>
      </c>
      <c r="E77" s="6" t="s">
        <v>51</v>
      </c>
      <c r="F77" s="6" t="s">
        <v>26</v>
      </c>
      <c r="G77" s="15">
        <v>2</v>
      </c>
      <c r="H77" s="7">
        <f>VLOOKUP(F77,'[1]ORISSA SALES NETWORK'!$C$4:$F$192,4,FALSE)</f>
        <v>63.5</v>
      </c>
      <c r="I77" s="7">
        <f>G77*6</f>
        <v>12</v>
      </c>
      <c r="J77" s="7">
        <v>20</v>
      </c>
      <c r="K77" s="7">
        <f>G77*H77+I77+J77</f>
        <v>159</v>
      </c>
      <c r="L77" s="6"/>
    </row>
    <row r="78" spans="1:12">
      <c r="A78" s="4">
        <f t="shared" si="1"/>
        <v>75</v>
      </c>
      <c r="B78" s="5">
        <v>44734</v>
      </c>
      <c r="C78" s="4" t="s">
        <v>210</v>
      </c>
      <c r="D78" s="24" t="s">
        <v>211</v>
      </c>
      <c r="E78" s="6" t="s">
        <v>51</v>
      </c>
      <c r="F78" s="6" t="s">
        <v>164</v>
      </c>
      <c r="G78" s="15">
        <v>3</v>
      </c>
      <c r="H78" s="7">
        <f>VLOOKUP(F78,'[1]ORISSA SALES NETWORK'!$C$4:$F$192,4,FALSE)</f>
        <v>65</v>
      </c>
      <c r="I78" s="7">
        <f>G78*6</f>
        <v>18</v>
      </c>
      <c r="J78" s="7">
        <v>20</v>
      </c>
      <c r="K78" s="7">
        <f>G78*H78+I78+J78</f>
        <v>233</v>
      </c>
      <c r="L78" s="6"/>
    </row>
    <row r="79" spans="1:12">
      <c r="A79" s="4">
        <f t="shared" si="1"/>
        <v>76</v>
      </c>
      <c r="B79" s="5">
        <v>44734</v>
      </c>
      <c r="C79" s="4" t="s">
        <v>212</v>
      </c>
      <c r="D79" s="24" t="s">
        <v>213</v>
      </c>
      <c r="E79" s="6" t="s">
        <v>51</v>
      </c>
      <c r="F79" s="6" t="s">
        <v>28</v>
      </c>
      <c r="G79" s="15">
        <v>8</v>
      </c>
      <c r="H79" s="7">
        <f>VLOOKUP(F79,'[1]ORISSA SALES NETWORK'!$C$4:$F$192,4,FALSE)</f>
        <v>63.5</v>
      </c>
      <c r="I79" s="7">
        <f>G79*6</f>
        <v>48</v>
      </c>
      <c r="J79" s="7">
        <v>20</v>
      </c>
      <c r="K79" s="7">
        <f>G79*H79+I79+J79</f>
        <v>576</v>
      </c>
      <c r="L79" s="6"/>
    </row>
    <row r="80" spans="1:12">
      <c r="A80" s="4">
        <f t="shared" si="1"/>
        <v>77</v>
      </c>
      <c r="B80" s="5">
        <v>44734</v>
      </c>
      <c r="C80" s="4" t="s">
        <v>214</v>
      </c>
      <c r="D80" s="24" t="s">
        <v>215</v>
      </c>
      <c r="E80" s="6" t="s">
        <v>51</v>
      </c>
      <c r="F80" s="6" t="s">
        <v>21</v>
      </c>
      <c r="G80" s="15">
        <v>6</v>
      </c>
      <c r="H80" s="7">
        <f>VLOOKUP(F80,'[1]ORISSA SALES NETWORK'!$C$4:$F$192,4,FALSE)</f>
        <v>58</v>
      </c>
      <c r="I80" s="7">
        <f>G80*6</f>
        <v>36</v>
      </c>
      <c r="J80" s="7">
        <v>20</v>
      </c>
      <c r="K80" s="7">
        <f>G80*H80+I80+J80</f>
        <v>404</v>
      </c>
      <c r="L80" s="6"/>
    </row>
    <row r="81" spans="1:12">
      <c r="A81" s="4">
        <f t="shared" si="1"/>
        <v>78</v>
      </c>
      <c r="B81" s="5">
        <v>44734</v>
      </c>
      <c r="C81" s="4" t="s">
        <v>216</v>
      </c>
      <c r="D81" s="24" t="s">
        <v>217</v>
      </c>
      <c r="E81" s="6" t="s">
        <v>51</v>
      </c>
      <c r="F81" s="6" t="s">
        <v>18</v>
      </c>
      <c r="G81" s="15">
        <v>2</v>
      </c>
      <c r="H81" s="7">
        <f>VLOOKUP(F81,'[1]ORISSA SALES NETWORK'!$C$4:$F$192,4,FALSE)</f>
        <v>58</v>
      </c>
      <c r="I81" s="7">
        <f>G81*6</f>
        <v>12</v>
      </c>
      <c r="J81" s="7">
        <v>20</v>
      </c>
      <c r="K81" s="7">
        <f>G81*H81+I81+J81</f>
        <v>148</v>
      </c>
      <c r="L81" s="6"/>
    </row>
    <row r="82" spans="1:12">
      <c r="A82" s="4">
        <f t="shared" si="1"/>
        <v>79</v>
      </c>
      <c r="B82" s="5">
        <v>44735</v>
      </c>
      <c r="C82" s="4" t="s">
        <v>218</v>
      </c>
      <c r="D82" s="24" t="s">
        <v>219</v>
      </c>
      <c r="E82" s="6" t="s">
        <v>51</v>
      </c>
      <c r="F82" s="6" t="s">
        <v>22</v>
      </c>
      <c r="G82" s="15">
        <v>1</v>
      </c>
      <c r="H82" s="7">
        <f>VLOOKUP(F82,'[1]ORISSA SALES NETWORK'!$C$4:$F$192,4,FALSE)</f>
        <v>58</v>
      </c>
      <c r="I82" s="7">
        <f>G82*6</f>
        <v>6</v>
      </c>
      <c r="J82" s="7">
        <v>20</v>
      </c>
      <c r="K82" s="7">
        <f>G82*H82+I82+J82+5</f>
        <v>89</v>
      </c>
      <c r="L82" s="6"/>
    </row>
    <row r="83" spans="1:12">
      <c r="A83" s="4">
        <f t="shared" si="1"/>
        <v>80</v>
      </c>
      <c r="B83" s="5">
        <v>44735</v>
      </c>
      <c r="C83" s="4" t="s">
        <v>220</v>
      </c>
      <c r="D83" s="24" t="s">
        <v>221</v>
      </c>
      <c r="E83" s="6" t="s">
        <v>51</v>
      </c>
      <c r="F83" s="6" t="s">
        <v>25</v>
      </c>
      <c r="G83" s="15">
        <v>1</v>
      </c>
      <c r="H83" s="7">
        <f>VLOOKUP(F83,'[1]ORISSA SALES NETWORK'!$C$4:$F$192,4,FALSE)</f>
        <v>58</v>
      </c>
      <c r="I83" s="7">
        <f>G83*6</f>
        <v>6</v>
      </c>
      <c r="J83" s="7">
        <v>20</v>
      </c>
      <c r="K83" s="7">
        <f>G83*H83+I83+J83+5</f>
        <v>89</v>
      </c>
      <c r="L83" s="6"/>
    </row>
    <row r="84" spans="1:12">
      <c r="A84" s="4">
        <f t="shared" si="1"/>
        <v>81</v>
      </c>
      <c r="B84" s="5">
        <v>44735</v>
      </c>
      <c r="C84" s="4" t="s">
        <v>222</v>
      </c>
      <c r="D84" s="24" t="s">
        <v>223</v>
      </c>
      <c r="E84" s="6" t="s">
        <v>51</v>
      </c>
      <c r="F84" s="6" t="s">
        <v>15</v>
      </c>
      <c r="G84" s="15">
        <v>3</v>
      </c>
      <c r="H84" s="7">
        <f>VLOOKUP(F84,'[1]ORISSA SALES NETWORK'!$C$4:$F$192,4,FALSE)</f>
        <v>58</v>
      </c>
      <c r="I84" s="7">
        <f>G84*6</f>
        <v>18</v>
      </c>
      <c r="J84" s="7">
        <v>20</v>
      </c>
      <c r="K84" s="7">
        <f>G84*H84+I84+J84</f>
        <v>212</v>
      </c>
      <c r="L84" s="6"/>
    </row>
    <row r="85" spans="1:12">
      <c r="A85" s="4">
        <f t="shared" si="1"/>
        <v>82</v>
      </c>
      <c r="B85" s="5">
        <v>44736</v>
      </c>
      <c r="C85" s="4" t="s">
        <v>224</v>
      </c>
      <c r="D85" s="24" t="s">
        <v>225</v>
      </c>
      <c r="E85" s="6" t="s">
        <v>51</v>
      </c>
      <c r="F85" s="6" t="s">
        <v>18</v>
      </c>
      <c r="G85" s="15">
        <v>2</v>
      </c>
      <c r="H85" s="7">
        <f>VLOOKUP(F85,'[1]ORISSA SALES NETWORK'!$C$4:$F$192,4,FALSE)</f>
        <v>58</v>
      </c>
      <c r="I85" s="7">
        <f>G85*6</f>
        <v>12</v>
      </c>
      <c r="J85" s="7">
        <v>20</v>
      </c>
      <c r="K85" s="7">
        <f>G85*H85+I85+J85</f>
        <v>148</v>
      </c>
      <c r="L85" s="6"/>
    </row>
    <row r="86" spans="1:12">
      <c r="A86" s="4">
        <f t="shared" si="1"/>
        <v>83</v>
      </c>
      <c r="B86" s="5">
        <v>44736</v>
      </c>
      <c r="C86" s="4" t="s">
        <v>226</v>
      </c>
      <c r="D86" s="24" t="s">
        <v>227</v>
      </c>
      <c r="E86" s="6" t="s">
        <v>51</v>
      </c>
      <c r="F86" s="6" t="s">
        <v>228</v>
      </c>
      <c r="G86" s="15">
        <v>3</v>
      </c>
      <c r="H86" s="7">
        <f>VLOOKUP(F86,'[1]ORISSA SALES NETWORK'!$C$4:$F$192,4,FALSE)</f>
        <v>58</v>
      </c>
      <c r="I86" s="7">
        <f>G86*6</f>
        <v>18</v>
      </c>
      <c r="J86" s="7">
        <v>20</v>
      </c>
      <c r="K86" s="7">
        <f>G86*H86+I86+J86</f>
        <v>212</v>
      </c>
      <c r="L86" s="6"/>
    </row>
    <row r="87" spans="1:12">
      <c r="A87" s="4">
        <f t="shared" si="1"/>
        <v>84</v>
      </c>
      <c r="B87" s="5">
        <v>44736</v>
      </c>
      <c r="C87" s="4" t="s">
        <v>229</v>
      </c>
      <c r="D87" s="24" t="s">
        <v>230</v>
      </c>
      <c r="E87" s="6" t="s">
        <v>51</v>
      </c>
      <c r="F87" s="6" t="s">
        <v>182</v>
      </c>
      <c r="G87" s="15">
        <v>1</v>
      </c>
      <c r="H87" s="7">
        <f>VLOOKUP(F87,'[1]ORISSA SALES NETWORK'!$C$4:$F$192,4,FALSE)</f>
        <v>70</v>
      </c>
      <c r="I87" s="7">
        <f>G87*6</f>
        <v>6</v>
      </c>
      <c r="J87" s="7">
        <v>20</v>
      </c>
      <c r="K87" s="7">
        <f>G87*H87+I87+J87+5</f>
        <v>101</v>
      </c>
      <c r="L87" s="6"/>
    </row>
    <row r="88" spans="1:12">
      <c r="A88" s="4">
        <f t="shared" si="1"/>
        <v>85</v>
      </c>
      <c r="B88" s="5">
        <v>44736</v>
      </c>
      <c r="C88" s="4" t="s">
        <v>231</v>
      </c>
      <c r="D88" s="24" t="s">
        <v>232</v>
      </c>
      <c r="E88" s="6" t="s">
        <v>51</v>
      </c>
      <c r="F88" s="6" t="s">
        <v>31</v>
      </c>
      <c r="G88" s="15">
        <v>1</v>
      </c>
      <c r="H88" s="7">
        <f>VLOOKUP(F88,'[1]ORISSA SALES NETWORK'!$C$4:$F$192,4,FALSE)</f>
        <v>63.5</v>
      </c>
      <c r="I88" s="7">
        <f>G88*6</f>
        <v>6</v>
      </c>
      <c r="J88" s="7">
        <v>20</v>
      </c>
      <c r="K88" s="7">
        <f>G88*H88+I88+J88+5</f>
        <v>94.5</v>
      </c>
      <c r="L88" s="6"/>
    </row>
    <row r="89" spans="1:12">
      <c r="A89" s="4">
        <f t="shared" si="1"/>
        <v>86</v>
      </c>
      <c r="B89" s="5">
        <v>44737</v>
      </c>
      <c r="C89" s="4" t="s">
        <v>233</v>
      </c>
      <c r="D89" s="24" t="s">
        <v>234</v>
      </c>
      <c r="E89" s="6" t="s">
        <v>51</v>
      </c>
      <c r="F89" s="6" t="s">
        <v>18</v>
      </c>
      <c r="G89" s="15">
        <v>1</v>
      </c>
      <c r="H89" s="7">
        <f>VLOOKUP(F89,'[1]ORISSA SALES NETWORK'!$C$4:$F$192,4,FALSE)</f>
        <v>58</v>
      </c>
      <c r="I89" s="7">
        <f>G89*6</f>
        <v>6</v>
      </c>
      <c r="J89" s="7">
        <v>20</v>
      </c>
      <c r="K89" s="7">
        <f>G89*H89+I89+J89+5</f>
        <v>89</v>
      </c>
      <c r="L89" s="6"/>
    </row>
    <row r="90" spans="1:12">
      <c r="A90" s="4">
        <f t="shared" si="1"/>
        <v>87</v>
      </c>
      <c r="B90" s="5">
        <v>44737</v>
      </c>
      <c r="C90" s="4" t="s">
        <v>235</v>
      </c>
      <c r="D90" s="24" t="s">
        <v>236</v>
      </c>
      <c r="E90" s="6" t="s">
        <v>51</v>
      </c>
      <c r="F90" s="6" t="s">
        <v>18</v>
      </c>
      <c r="G90" s="15">
        <v>1</v>
      </c>
      <c r="H90" s="7">
        <f>VLOOKUP(F90,'[1]ORISSA SALES NETWORK'!$C$4:$F$192,4,FALSE)</f>
        <v>58</v>
      </c>
      <c r="I90" s="7">
        <f>G90*6</f>
        <v>6</v>
      </c>
      <c r="J90" s="7">
        <v>20</v>
      </c>
      <c r="K90" s="7">
        <f>G90*H90+I90+J90+5</f>
        <v>89</v>
      </c>
      <c r="L90" s="6"/>
    </row>
    <row r="91" spans="1:12">
      <c r="A91" s="4">
        <f t="shared" si="1"/>
        <v>88</v>
      </c>
      <c r="B91" s="5">
        <v>44737</v>
      </c>
      <c r="C91" s="4" t="s">
        <v>237</v>
      </c>
      <c r="D91" s="24" t="s">
        <v>238</v>
      </c>
      <c r="E91" s="6" t="s">
        <v>51</v>
      </c>
      <c r="F91" s="6" t="s">
        <v>12</v>
      </c>
      <c r="G91" s="15">
        <v>4</v>
      </c>
      <c r="H91" s="7">
        <f>VLOOKUP(F91,'[1]ORISSA SALES NETWORK'!$C$4:$F$192,4,FALSE)</f>
        <v>58</v>
      </c>
      <c r="I91" s="7">
        <f>G91*6</f>
        <v>24</v>
      </c>
      <c r="J91" s="7">
        <v>20</v>
      </c>
      <c r="K91" s="7">
        <f>G91*H91+I91+J91</f>
        <v>276</v>
      </c>
      <c r="L91" s="6"/>
    </row>
    <row r="92" spans="1:12">
      <c r="A92" s="4">
        <f t="shared" si="1"/>
        <v>89</v>
      </c>
      <c r="B92" s="5">
        <v>44737</v>
      </c>
      <c r="C92" s="4" t="s">
        <v>239</v>
      </c>
      <c r="D92" s="24" t="s">
        <v>240</v>
      </c>
      <c r="E92" s="6" t="s">
        <v>51</v>
      </c>
      <c r="F92" s="6" t="s">
        <v>33</v>
      </c>
      <c r="G92" s="15">
        <v>11</v>
      </c>
      <c r="H92" s="7">
        <f>VLOOKUP(F92,'[1]ORISSA SALES NETWORK'!$C$4:$F$192,4,FALSE)</f>
        <v>58</v>
      </c>
      <c r="I92" s="7">
        <f>G92*6</f>
        <v>66</v>
      </c>
      <c r="J92" s="7">
        <v>20</v>
      </c>
      <c r="K92" s="7">
        <f>G92*H92+I92+J92</f>
        <v>724</v>
      </c>
      <c r="L92" s="6"/>
    </row>
    <row r="93" spans="1:12">
      <c r="A93" s="4">
        <f t="shared" si="1"/>
        <v>90</v>
      </c>
      <c r="B93" s="5">
        <v>44737</v>
      </c>
      <c r="C93" s="4" t="s">
        <v>241</v>
      </c>
      <c r="D93" s="24" t="s">
        <v>242</v>
      </c>
      <c r="E93" s="6" t="s">
        <v>51</v>
      </c>
      <c r="F93" s="6" t="s">
        <v>41</v>
      </c>
      <c r="G93" s="15">
        <v>2</v>
      </c>
      <c r="H93" s="7">
        <f>VLOOKUP(F93,'[1]ORISSA SALES NETWORK'!$C$4:$G$188,5,FALSE)</f>
        <v>111</v>
      </c>
      <c r="I93" s="7">
        <f>G93*10</f>
        <v>20</v>
      </c>
      <c r="J93" s="7">
        <v>20</v>
      </c>
      <c r="K93" s="7">
        <f>G93*H93+I93+J93</f>
        <v>262</v>
      </c>
      <c r="L93" s="6" t="s">
        <v>4</v>
      </c>
    </row>
    <row r="94" spans="1:12">
      <c r="A94" s="4">
        <f t="shared" si="1"/>
        <v>91</v>
      </c>
      <c r="B94" s="5">
        <v>44737</v>
      </c>
      <c r="C94" s="4" t="s">
        <v>243</v>
      </c>
      <c r="D94" s="24" t="s">
        <v>244</v>
      </c>
      <c r="E94" s="6" t="s">
        <v>51</v>
      </c>
      <c r="F94" s="6" t="s">
        <v>25</v>
      </c>
      <c r="G94" s="15">
        <v>5</v>
      </c>
      <c r="H94" s="7">
        <f>VLOOKUP(F94,'[1]ORISSA SALES NETWORK'!$C$4:$G$188,5,FALSE)</f>
        <v>101</v>
      </c>
      <c r="I94" s="7">
        <f>G94*10</f>
        <v>50</v>
      </c>
      <c r="J94" s="7">
        <v>20</v>
      </c>
      <c r="K94" s="7">
        <f>G94*H94+I94+J94</f>
        <v>575</v>
      </c>
      <c r="L94" s="6" t="s">
        <v>4</v>
      </c>
    </row>
    <row r="95" spans="1:12">
      <c r="A95" s="4">
        <f t="shared" si="1"/>
        <v>92</v>
      </c>
      <c r="B95" s="5">
        <v>44738</v>
      </c>
      <c r="C95" s="4" t="s">
        <v>245</v>
      </c>
      <c r="D95" s="24" t="s">
        <v>246</v>
      </c>
      <c r="E95" s="6" t="s">
        <v>51</v>
      </c>
      <c r="F95" s="6" t="s">
        <v>41</v>
      </c>
      <c r="G95" s="15">
        <v>7</v>
      </c>
      <c r="H95" s="7">
        <f>VLOOKUP(F95,'[1]ORISSA SALES NETWORK'!$C$4:$G$188,5,FALSE)</f>
        <v>111</v>
      </c>
      <c r="I95" s="7">
        <f>G95*10</f>
        <v>70</v>
      </c>
      <c r="J95" s="7">
        <v>20</v>
      </c>
      <c r="K95" s="7">
        <f>G95*H95+I95+J95</f>
        <v>867</v>
      </c>
      <c r="L95" s="6" t="s">
        <v>4</v>
      </c>
    </row>
    <row r="96" spans="1:12">
      <c r="A96" s="4">
        <f t="shared" si="1"/>
        <v>93</v>
      </c>
      <c r="B96" s="5">
        <v>44739</v>
      </c>
      <c r="C96" s="4" t="s">
        <v>247</v>
      </c>
      <c r="D96" s="24" t="s">
        <v>248</v>
      </c>
      <c r="E96" s="6" t="s">
        <v>51</v>
      </c>
      <c r="F96" s="6" t="s">
        <v>25</v>
      </c>
      <c r="G96" s="15">
        <v>2</v>
      </c>
      <c r="H96" s="7">
        <f>VLOOKUP(F96,'[1]ORISSA SALES NETWORK'!$C$4:$F$192,4,FALSE)</f>
        <v>58</v>
      </c>
      <c r="I96" s="7">
        <f>G96*6</f>
        <v>12</v>
      </c>
      <c r="J96" s="7">
        <v>20</v>
      </c>
      <c r="K96" s="7">
        <f>G96*H96+I96+J96</f>
        <v>148</v>
      </c>
      <c r="L96" s="6"/>
    </row>
    <row r="97" spans="1:12">
      <c r="A97" s="4">
        <f t="shared" si="1"/>
        <v>94</v>
      </c>
      <c r="B97" s="5">
        <v>44739</v>
      </c>
      <c r="C97" s="4" t="s">
        <v>249</v>
      </c>
      <c r="D97" s="24" t="s">
        <v>250</v>
      </c>
      <c r="E97" s="6" t="s">
        <v>51</v>
      </c>
      <c r="F97" s="6" t="s">
        <v>31</v>
      </c>
      <c r="G97" s="15">
        <v>1</v>
      </c>
      <c r="H97" s="7">
        <f>VLOOKUP(F97,'[1]ORISSA SALES NETWORK'!$C$4:$F$192,4,FALSE)</f>
        <v>63.5</v>
      </c>
      <c r="I97" s="7">
        <f>G97*6</f>
        <v>6</v>
      </c>
      <c r="J97" s="7">
        <v>20</v>
      </c>
      <c r="K97" s="7">
        <f>G97*H97+I97+J97+5</f>
        <v>94.5</v>
      </c>
      <c r="L97" s="6"/>
    </row>
    <row r="98" spans="1:12">
      <c r="A98" s="4">
        <f t="shared" si="1"/>
        <v>95</v>
      </c>
      <c r="B98" s="5">
        <v>44740</v>
      </c>
      <c r="C98" s="4" t="s">
        <v>251</v>
      </c>
      <c r="D98" s="24" t="s">
        <v>252</v>
      </c>
      <c r="E98" s="6" t="s">
        <v>51</v>
      </c>
      <c r="F98" s="6" t="s">
        <v>14</v>
      </c>
      <c r="G98" s="15">
        <v>2</v>
      </c>
      <c r="H98" s="7">
        <f>VLOOKUP(F98,'[1]ORISSA SALES NETWORK'!$C$4:$F$192,4,FALSE)</f>
        <v>58</v>
      </c>
      <c r="I98" s="7">
        <f>G98*6</f>
        <v>12</v>
      </c>
      <c r="J98" s="7">
        <v>20</v>
      </c>
      <c r="K98" s="7">
        <f>G98*H98+I98+J98</f>
        <v>148</v>
      </c>
      <c r="L98" s="6"/>
    </row>
    <row r="99" spans="1:12">
      <c r="A99" s="4">
        <f t="shared" si="1"/>
        <v>96</v>
      </c>
      <c r="B99" s="5">
        <v>44740</v>
      </c>
      <c r="C99" s="4" t="s">
        <v>253</v>
      </c>
      <c r="D99" s="24" t="s">
        <v>254</v>
      </c>
      <c r="E99" s="6" t="s">
        <v>51</v>
      </c>
      <c r="F99" s="6" t="s">
        <v>255</v>
      </c>
      <c r="G99" s="15">
        <v>4</v>
      </c>
      <c r="H99" s="7">
        <f>VLOOKUP(F99,'[1]ORISSA SALES NETWORK'!$C$4:$G$188,5,FALSE)</f>
        <v>120</v>
      </c>
      <c r="I99" s="7">
        <f>G99*10</f>
        <v>40</v>
      </c>
      <c r="J99" s="7">
        <v>20</v>
      </c>
      <c r="K99" s="7">
        <f>G99*H99+I99+J99</f>
        <v>540</v>
      </c>
      <c r="L99" s="6" t="s">
        <v>4</v>
      </c>
    </row>
    <row r="100" spans="1:12">
      <c r="A100" s="4">
        <f t="shared" si="1"/>
        <v>97</v>
      </c>
      <c r="B100" s="5">
        <v>44740</v>
      </c>
      <c r="C100" s="4" t="s">
        <v>256</v>
      </c>
      <c r="D100" s="24" t="s">
        <v>257</v>
      </c>
      <c r="E100" s="6" t="s">
        <v>51</v>
      </c>
      <c r="F100" s="6" t="s">
        <v>255</v>
      </c>
      <c r="G100" s="15">
        <v>2</v>
      </c>
      <c r="H100" s="7">
        <f>VLOOKUP(F100,'[1]ORISSA SALES NETWORK'!$C$4:$G$188,5,FALSE)</f>
        <v>120</v>
      </c>
      <c r="I100" s="7">
        <f>G100*10</f>
        <v>20</v>
      </c>
      <c r="J100" s="7">
        <v>20</v>
      </c>
      <c r="K100" s="7">
        <f>G100*H100+I100+J100</f>
        <v>280</v>
      </c>
      <c r="L100" s="6" t="s">
        <v>4</v>
      </c>
    </row>
    <row r="101" spans="1:12">
      <c r="A101" s="4">
        <f t="shared" si="1"/>
        <v>98</v>
      </c>
      <c r="B101" s="5">
        <v>44740</v>
      </c>
      <c r="C101" s="4" t="s">
        <v>258</v>
      </c>
      <c r="D101" s="24" t="s">
        <v>259</v>
      </c>
      <c r="E101" s="6" t="s">
        <v>51</v>
      </c>
      <c r="F101" s="6" t="s">
        <v>255</v>
      </c>
      <c r="G101" s="15">
        <v>3</v>
      </c>
      <c r="H101" s="7">
        <f>VLOOKUP(F101,'[1]ORISSA SALES NETWORK'!$C$4:$G$188,5,FALSE)</f>
        <v>120</v>
      </c>
      <c r="I101" s="7">
        <f>G101*10</f>
        <v>30</v>
      </c>
      <c r="J101" s="7">
        <v>20</v>
      </c>
      <c r="K101" s="7">
        <f>G101*H101+I101+J101</f>
        <v>410</v>
      </c>
      <c r="L101" s="6" t="s">
        <v>4</v>
      </c>
    </row>
    <row r="102" spans="1:12">
      <c r="A102" s="4">
        <f t="shared" si="1"/>
        <v>99</v>
      </c>
      <c r="B102" s="5">
        <v>44740</v>
      </c>
      <c r="C102" s="4" t="s">
        <v>260</v>
      </c>
      <c r="D102" s="24" t="s">
        <v>261</v>
      </c>
      <c r="E102" s="6" t="s">
        <v>51</v>
      </c>
      <c r="F102" s="6" t="s">
        <v>19</v>
      </c>
      <c r="G102" s="15">
        <v>5</v>
      </c>
      <c r="H102" s="7">
        <f>VLOOKUP(F102,'[1]ORISSA SALES NETWORK'!$C$4:$F$192,4,FALSE)</f>
        <v>58</v>
      </c>
      <c r="I102" s="7">
        <f>G102*6</f>
        <v>30</v>
      </c>
      <c r="J102" s="7">
        <v>20</v>
      </c>
      <c r="K102" s="7">
        <f>G102*H102+I102+J102</f>
        <v>340</v>
      </c>
      <c r="L102" s="6"/>
    </row>
    <row r="103" spans="1:12">
      <c r="A103" s="4">
        <f t="shared" si="1"/>
        <v>100</v>
      </c>
      <c r="B103" s="5">
        <v>44740</v>
      </c>
      <c r="C103" s="4" t="s">
        <v>262</v>
      </c>
      <c r="D103" s="24" t="s">
        <v>263</v>
      </c>
      <c r="E103" s="6" t="s">
        <v>51</v>
      </c>
      <c r="F103" s="6" t="s">
        <v>264</v>
      </c>
      <c r="G103" s="15">
        <v>7</v>
      </c>
      <c r="H103" s="7">
        <f>VLOOKUP(F103,'[1]ORISSA SALES NETWORK'!$C$4:$F$192,4,FALSE)</f>
        <v>65</v>
      </c>
      <c r="I103" s="7">
        <f>G103*6</f>
        <v>42</v>
      </c>
      <c r="J103" s="7">
        <v>20</v>
      </c>
      <c r="K103" s="7">
        <f>G103*H103+I103+J103</f>
        <v>517</v>
      </c>
      <c r="L103" s="6"/>
    </row>
    <row r="104" spans="1:12">
      <c r="A104" s="4">
        <f t="shared" si="1"/>
        <v>101</v>
      </c>
      <c r="B104" s="5">
        <v>44740</v>
      </c>
      <c r="C104" s="4" t="s">
        <v>265</v>
      </c>
      <c r="D104" s="24" t="s">
        <v>266</v>
      </c>
      <c r="E104" s="6" t="s">
        <v>51</v>
      </c>
      <c r="F104" s="6" t="s">
        <v>25</v>
      </c>
      <c r="G104" s="15">
        <v>2</v>
      </c>
      <c r="H104" s="7">
        <f>VLOOKUP(F104,'[1]ORISSA SALES NETWORK'!$C$4:$G$188,5,FALSE)</f>
        <v>101</v>
      </c>
      <c r="I104" s="7">
        <f>G104*10</f>
        <v>20</v>
      </c>
      <c r="J104" s="7">
        <v>20</v>
      </c>
      <c r="K104" s="7">
        <f>G104*H104+I104+J104</f>
        <v>242</v>
      </c>
      <c r="L104" s="6" t="s">
        <v>4</v>
      </c>
    </row>
    <row r="105" spans="1:12">
      <c r="A105" s="4">
        <f t="shared" si="1"/>
        <v>102</v>
      </c>
      <c r="B105" s="5">
        <v>44740</v>
      </c>
      <c r="C105" s="4" t="s">
        <v>267</v>
      </c>
      <c r="D105" s="24" t="s">
        <v>268</v>
      </c>
      <c r="E105" s="6" t="s">
        <v>51</v>
      </c>
      <c r="F105" s="6" t="s">
        <v>23</v>
      </c>
      <c r="G105" s="15">
        <v>4</v>
      </c>
      <c r="H105" s="7">
        <f>VLOOKUP(F105,'[1]ORISSA SALES NETWORK'!$C$4:$F$192,4,FALSE)</f>
        <v>58</v>
      </c>
      <c r="I105" s="7">
        <f>G105*6</f>
        <v>24</v>
      </c>
      <c r="J105" s="7">
        <v>20</v>
      </c>
      <c r="K105" s="7">
        <f>G105*H105+I105+J105</f>
        <v>276</v>
      </c>
      <c r="L105" s="6"/>
    </row>
    <row r="106" spans="1:12">
      <c r="A106" s="4">
        <f t="shared" si="1"/>
        <v>103</v>
      </c>
      <c r="B106" s="5">
        <v>44741</v>
      </c>
      <c r="C106" s="4" t="s">
        <v>269</v>
      </c>
      <c r="D106" s="24" t="s">
        <v>270</v>
      </c>
      <c r="E106" s="6" t="s">
        <v>51</v>
      </c>
      <c r="F106" s="6" t="s">
        <v>20</v>
      </c>
      <c r="G106" s="15">
        <v>1</v>
      </c>
      <c r="H106" s="7">
        <f>VLOOKUP(F106,'[1]ORISSA SALES NETWORK'!$C$4:$F$192,4,FALSE)</f>
        <v>47</v>
      </c>
      <c r="I106" s="7">
        <f>G106*6</f>
        <v>6</v>
      </c>
      <c r="J106" s="7">
        <v>20</v>
      </c>
      <c r="K106" s="7">
        <f>G106*H106+I106+J106+5</f>
        <v>78</v>
      </c>
      <c r="L106" s="6"/>
    </row>
    <row r="107" spans="1:12">
      <c r="A107" s="4">
        <f t="shared" si="1"/>
        <v>104</v>
      </c>
      <c r="B107" s="5">
        <v>44741</v>
      </c>
      <c r="C107" s="4" t="s">
        <v>271</v>
      </c>
      <c r="D107" s="24" t="s">
        <v>272</v>
      </c>
      <c r="E107" s="6" t="s">
        <v>51</v>
      </c>
      <c r="F107" s="6" t="s">
        <v>20</v>
      </c>
      <c r="G107" s="15">
        <v>1</v>
      </c>
      <c r="H107" s="7">
        <f>VLOOKUP(F107,'[1]ORISSA SALES NETWORK'!$C$4:$F$192,4,FALSE)</f>
        <v>47</v>
      </c>
      <c r="I107" s="7">
        <f>G107*6</f>
        <v>6</v>
      </c>
      <c r="J107" s="7">
        <v>20</v>
      </c>
      <c r="K107" s="7">
        <f>G107*H107+I107+J107+5</f>
        <v>78</v>
      </c>
      <c r="L107" s="6"/>
    </row>
    <row r="108" spans="1:12">
      <c r="A108" s="4">
        <f t="shared" si="1"/>
        <v>105</v>
      </c>
      <c r="B108" s="5">
        <v>44741</v>
      </c>
      <c r="C108" s="4" t="s">
        <v>273</v>
      </c>
      <c r="D108" s="24" t="s">
        <v>274</v>
      </c>
      <c r="E108" s="6" t="s">
        <v>51</v>
      </c>
      <c r="F108" s="6" t="s">
        <v>20</v>
      </c>
      <c r="G108" s="15">
        <v>3</v>
      </c>
      <c r="H108" s="7">
        <f>VLOOKUP(F108,'[1]ORISSA SALES NETWORK'!$C$4:$F$192,4,FALSE)</f>
        <v>47</v>
      </c>
      <c r="I108" s="7">
        <f>G108*6</f>
        <v>18</v>
      </c>
      <c r="J108" s="7">
        <v>20</v>
      </c>
      <c r="K108" s="7">
        <f>G108*H108+I108+J108</f>
        <v>179</v>
      </c>
      <c r="L108" s="6"/>
    </row>
    <row r="109" spans="1:12">
      <c r="A109" s="4">
        <f t="shared" si="1"/>
        <v>106</v>
      </c>
      <c r="B109" s="5">
        <v>44741</v>
      </c>
      <c r="C109" s="4" t="s">
        <v>275</v>
      </c>
      <c r="D109" s="24" t="s">
        <v>276</v>
      </c>
      <c r="E109" s="6" t="s">
        <v>51</v>
      </c>
      <c r="F109" s="6" t="s">
        <v>21</v>
      </c>
      <c r="G109" s="15">
        <v>4</v>
      </c>
      <c r="H109" s="7">
        <f>VLOOKUP(F109,'[1]ORISSA SALES NETWORK'!$C$4:$F$192,4,FALSE)</f>
        <v>58</v>
      </c>
      <c r="I109" s="7">
        <f>G109*6</f>
        <v>24</v>
      </c>
      <c r="J109" s="7">
        <v>20</v>
      </c>
      <c r="K109" s="7">
        <f>G109*H109+I109+J109</f>
        <v>276</v>
      </c>
      <c r="L109" s="6"/>
    </row>
    <row r="110" spans="1:12">
      <c r="A110" s="4">
        <f t="shared" si="1"/>
        <v>107</v>
      </c>
      <c r="B110" s="5">
        <v>44741</v>
      </c>
      <c r="C110" s="4" t="s">
        <v>277</v>
      </c>
      <c r="D110" s="24" t="s">
        <v>278</v>
      </c>
      <c r="E110" s="6" t="s">
        <v>51</v>
      </c>
      <c r="F110" s="6" t="s">
        <v>18</v>
      </c>
      <c r="G110" s="15">
        <v>5</v>
      </c>
      <c r="H110" s="7">
        <f>VLOOKUP(F110,'[1]ORISSA SALES NETWORK'!$C$4:$F$192,4,FALSE)</f>
        <v>58</v>
      </c>
      <c r="I110" s="7">
        <f>G110*6</f>
        <v>30</v>
      </c>
      <c r="J110" s="7">
        <v>20</v>
      </c>
      <c r="K110" s="7">
        <f>G110*H110+I110+J110</f>
        <v>340</v>
      </c>
      <c r="L110" s="6"/>
    </row>
    <row r="111" spans="1:12">
      <c r="A111" s="4">
        <f t="shared" si="1"/>
        <v>108</v>
      </c>
      <c r="B111" s="5">
        <v>44741</v>
      </c>
      <c r="C111" s="4" t="s">
        <v>279</v>
      </c>
      <c r="D111" s="24" t="s">
        <v>280</v>
      </c>
      <c r="E111" s="6" t="s">
        <v>51</v>
      </c>
      <c r="F111" s="6" t="s">
        <v>18</v>
      </c>
      <c r="G111" s="15">
        <v>2</v>
      </c>
      <c r="H111" s="7">
        <f>VLOOKUP(F111,'[1]ORISSA SALES NETWORK'!$C$4:$F$192,4,FALSE)</f>
        <v>58</v>
      </c>
      <c r="I111" s="7">
        <f>G111*6</f>
        <v>12</v>
      </c>
      <c r="J111" s="7">
        <v>20</v>
      </c>
      <c r="K111" s="7">
        <f>G111*H111+I111+J111</f>
        <v>148</v>
      </c>
      <c r="L111" s="6"/>
    </row>
    <row r="112" spans="1:12">
      <c r="A112" s="4">
        <f t="shared" si="1"/>
        <v>109</v>
      </c>
      <c r="B112" s="5">
        <v>44741</v>
      </c>
      <c r="C112" s="4" t="s">
        <v>281</v>
      </c>
      <c r="D112" s="24" t="s">
        <v>282</v>
      </c>
      <c r="E112" s="6" t="s">
        <v>51</v>
      </c>
      <c r="F112" s="6" t="s">
        <v>18</v>
      </c>
      <c r="G112" s="15">
        <v>5</v>
      </c>
      <c r="H112" s="7">
        <f>VLOOKUP(F112,'[1]ORISSA SALES NETWORK'!$C$4:$F$192,4,FALSE)</f>
        <v>58</v>
      </c>
      <c r="I112" s="7">
        <f>G112*6</f>
        <v>30</v>
      </c>
      <c r="J112" s="7">
        <v>20</v>
      </c>
      <c r="K112" s="7">
        <f>G112*H112+I112+J112</f>
        <v>340</v>
      </c>
      <c r="L112" s="6"/>
    </row>
    <row r="113" spans="1:12">
      <c r="A113" s="4">
        <f t="shared" si="1"/>
        <v>110</v>
      </c>
      <c r="B113" s="5">
        <v>44741</v>
      </c>
      <c r="C113" s="4" t="s">
        <v>283</v>
      </c>
      <c r="D113" s="24" t="s">
        <v>284</v>
      </c>
      <c r="E113" s="6" t="s">
        <v>51</v>
      </c>
      <c r="F113" s="6" t="s">
        <v>37</v>
      </c>
      <c r="G113" s="15">
        <v>4</v>
      </c>
      <c r="H113" s="7">
        <f>VLOOKUP(F113,'[1]ORISSA SALES NETWORK'!$C$4:$G$188,5,FALSE)</f>
        <v>101</v>
      </c>
      <c r="I113" s="7">
        <f>G113*10</f>
        <v>40</v>
      </c>
      <c r="J113" s="7">
        <v>20</v>
      </c>
      <c r="K113" s="7">
        <f>G113*H113+I113+J113</f>
        <v>464</v>
      </c>
      <c r="L113" s="6" t="s">
        <v>4</v>
      </c>
    </row>
    <row r="114" spans="1:12">
      <c r="A114" s="4">
        <f t="shared" si="1"/>
        <v>111</v>
      </c>
      <c r="B114" s="5">
        <v>44741</v>
      </c>
      <c r="C114" s="4" t="s">
        <v>285</v>
      </c>
      <c r="D114" s="24" t="s">
        <v>286</v>
      </c>
      <c r="E114" s="6" t="s">
        <v>51</v>
      </c>
      <c r="F114" s="6" t="s">
        <v>32</v>
      </c>
      <c r="G114" s="15">
        <v>1</v>
      </c>
      <c r="H114" s="7">
        <f>VLOOKUP(F114,'[1]ORISSA SALES NETWORK'!$C$4:$F$192,4,FALSE)</f>
        <v>63.5</v>
      </c>
      <c r="I114" s="7">
        <f>G114*6</f>
        <v>6</v>
      </c>
      <c r="J114" s="7">
        <v>20</v>
      </c>
      <c r="K114" s="7">
        <f>G114*H114+I114+J114+5</f>
        <v>94.5</v>
      </c>
      <c r="L114" s="6"/>
    </row>
    <row r="115" spans="1:12">
      <c r="A115" s="4">
        <f t="shared" si="1"/>
        <v>112</v>
      </c>
      <c r="B115" s="5">
        <v>44741</v>
      </c>
      <c r="C115" s="4" t="s">
        <v>287</v>
      </c>
      <c r="D115" s="24" t="s">
        <v>288</v>
      </c>
      <c r="E115" s="6" t="s">
        <v>51</v>
      </c>
      <c r="F115" s="6" t="s">
        <v>289</v>
      </c>
      <c r="G115" s="15">
        <v>6</v>
      </c>
      <c r="H115" s="7">
        <f>VLOOKUP(F115,'[1]ORISSA SALES NETWORK'!$C$4:$F$192,4,FALSE)</f>
        <v>70</v>
      </c>
      <c r="I115" s="7">
        <f>G115*6</f>
        <v>36</v>
      </c>
      <c r="J115" s="7">
        <v>20</v>
      </c>
      <c r="K115" s="7">
        <f>G115*H115+I115+J115</f>
        <v>476</v>
      </c>
      <c r="L115" s="6"/>
    </row>
    <row r="116" spans="1:12">
      <c r="A116" s="4">
        <f t="shared" si="1"/>
        <v>113</v>
      </c>
      <c r="B116" s="5">
        <v>44742</v>
      </c>
      <c r="C116" s="4" t="s">
        <v>290</v>
      </c>
      <c r="D116" s="24" t="s">
        <v>291</v>
      </c>
      <c r="E116" s="6" t="s">
        <v>51</v>
      </c>
      <c r="F116" s="6" t="s">
        <v>34</v>
      </c>
      <c r="G116" s="15">
        <v>4</v>
      </c>
      <c r="H116" s="7">
        <f>VLOOKUP(F116,'[1]ORISSA SALES NETWORK'!$C$4:$F$192,4,FALSE)</f>
        <v>58</v>
      </c>
      <c r="I116" s="7">
        <f>G116*6</f>
        <v>24</v>
      </c>
      <c r="J116" s="7">
        <v>20</v>
      </c>
      <c r="K116" s="7">
        <f>G116*H116+I116+J116</f>
        <v>276</v>
      </c>
      <c r="L116" s="6"/>
    </row>
    <row r="117" spans="1:12">
      <c r="A117" s="4">
        <f t="shared" si="1"/>
        <v>114</v>
      </c>
      <c r="B117" s="5">
        <v>44742</v>
      </c>
      <c r="C117" s="4" t="s">
        <v>292</v>
      </c>
      <c r="D117" s="24" t="s">
        <v>293</v>
      </c>
      <c r="E117" s="6" t="s">
        <v>51</v>
      </c>
      <c r="F117" s="6" t="s">
        <v>13</v>
      </c>
      <c r="G117" s="15">
        <v>1</v>
      </c>
      <c r="H117" s="7">
        <f>VLOOKUP(F117,'[1]ORISSA SALES NETWORK'!$C$4:$F$192,4,FALSE)</f>
        <v>58</v>
      </c>
      <c r="I117" s="7">
        <f>G117*6</f>
        <v>6</v>
      </c>
      <c r="J117" s="7">
        <v>20</v>
      </c>
      <c r="K117" s="7">
        <f>G117*H117+I117+J117+5</f>
        <v>89</v>
      </c>
      <c r="L117" s="6"/>
    </row>
    <row r="118" spans="1:12">
      <c r="A118" s="4">
        <f t="shared" si="1"/>
        <v>115</v>
      </c>
      <c r="B118" s="5">
        <v>44742</v>
      </c>
      <c r="C118" s="4" t="s">
        <v>294</v>
      </c>
      <c r="D118" s="24" t="s">
        <v>295</v>
      </c>
      <c r="E118" s="6" t="s">
        <v>51</v>
      </c>
      <c r="F118" s="6" t="s">
        <v>22</v>
      </c>
      <c r="G118" s="15">
        <v>3</v>
      </c>
      <c r="H118" s="7">
        <f>VLOOKUP(F118,'[1]ORISSA SALES NETWORK'!$C$4:$F$192,4,FALSE)</f>
        <v>58</v>
      </c>
      <c r="I118" s="7">
        <f>G118*6</f>
        <v>18</v>
      </c>
      <c r="J118" s="7">
        <v>20</v>
      </c>
      <c r="K118" s="7">
        <f>G118*H118+I118+J118</f>
        <v>212</v>
      </c>
      <c r="L118" s="6"/>
    </row>
    <row r="119" spans="1:12">
      <c r="A119" s="4">
        <f t="shared" si="1"/>
        <v>116</v>
      </c>
      <c r="B119" s="5">
        <v>44742</v>
      </c>
      <c r="C119" s="4" t="s">
        <v>296</v>
      </c>
      <c r="D119" s="24" t="s">
        <v>297</v>
      </c>
      <c r="E119" s="6" t="s">
        <v>51</v>
      </c>
      <c r="F119" s="6" t="s">
        <v>22</v>
      </c>
      <c r="G119" s="15">
        <v>1</v>
      </c>
      <c r="H119" s="7">
        <f>VLOOKUP(F119,'[1]ORISSA SALES NETWORK'!$C$4:$F$192,4,FALSE)</f>
        <v>58</v>
      </c>
      <c r="I119" s="7">
        <f>G119*6</f>
        <v>6</v>
      </c>
      <c r="J119" s="7">
        <v>20</v>
      </c>
      <c r="K119" s="7">
        <f>G119*H119+I119+J119+5</f>
        <v>89</v>
      </c>
      <c r="L119" s="6"/>
    </row>
    <row r="120" spans="1:12">
      <c r="A120" s="4">
        <f t="shared" si="1"/>
        <v>117</v>
      </c>
      <c r="B120" s="5">
        <v>44742</v>
      </c>
      <c r="C120" s="4" t="s">
        <v>298</v>
      </c>
      <c r="D120" s="24" t="s">
        <v>299</v>
      </c>
      <c r="E120" s="6" t="s">
        <v>51</v>
      </c>
      <c r="F120" s="6" t="s">
        <v>20</v>
      </c>
      <c r="G120" s="15">
        <v>1</v>
      </c>
      <c r="H120" s="7">
        <f>VLOOKUP(F120,'[1]ORISSA SALES NETWORK'!$C$4:$F$192,4,FALSE)</f>
        <v>47</v>
      </c>
      <c r="I120" s="7">
        <f>G120*6</f>
        <v>6</v>
      </c>
      <c r="J120" s="7">
        <v>20</v>
      </c>
      <c r="K120" s="7">
        <f>G120*H120+I120+J120+5</f>
        <v>78</v>
      </c>
      <c r="L120" s="6"/>
    </row>
    <row r="121" spans="1:12">
      <c r="A121" s="4">
        <f t="shared" si="1"/>
        <v>118</v>
      </c>
      <c r="B121" s="5">
        <v>44742</v>
      </c>
      <c r="C121" s="4" t="s">
        <v>300</v>
      </c>
      <c r="D121" s="24" t="s">
        <v>301</v>
      </c>
      <c r="E121" s="6" t="s">
        <v>51</v>
      </c>
      <c r="F121" s="6" t="s">
        <v>302</v>
      </c>
      <c r="G121" s="15">
        <v>2</v>
      </c>
      <c r="H121" s="7">
        <f>VLOOKUP(F121,'[1]ORISSA SALES NETWORK'!$C$4:$F$192,4,FALSE)</f>
        <v>58</v>
      </c>
      <c r="I121" s="7">
        <f>G121*6</f>
        <v>12</v>
      </c>
      <c r="J121" s="7">
        <v>20</v>
      </c>
      <c r="K121" s="7">
        <f>G121*H121+I121+J121</f>
        <v>148</v>
      </c>
      <c r="L121" s="6"/>
    </row>
    <row r="122" spans="1:12">
      <c r="A122" s="4">
        <f t="shared" si="1"/>
        <v>119</v>
      </c>
      <c r="B122" s="5">
        <v>44742</v>
      </c>
      <c r="C122" s="4" t="s">
        <v>303</v>
      </c>
      <c r="D122" s="24" t="s">
        <v>304</v>
      </c>
      <c r="E122" s="6" t="s">
        <v>51</v>
      </c>
      <c r="F122" s="6" t="s">
        <v>19</v>
      </c>
      <c r="G122" s="15">
        <v>5</v>
      </c>
      <c r="H122" s="7">
        <f>VLOOKUP(F122,'[1]ORISSA SALES NETWORK'!$C$4:$G$188,5,FALSE)</f>
        <v>101</v>
      </c>
      <c r="I122" s="7">
        <f>G122*10</f>
        <v>50</v>
      </c>
      <c r="J122" s="7">
        <v>20</v>
      </c>
      <c r="K122" s="7">
        <f>G122*H122+I122+J122</f>
        <v>575</v>
      </c>
      <c r="L122" s="6" t="s">
        <v>4</v>
      </c>
    </row>
    <row r="123" spans="1:12">
      <c r="A123" s="4">
        <f t="shared" si="1"/>
        <v>120</v>
      </c>
      <c r="B123" s="5">
        <v>44742</v>
      </c>
      <c r="C123" s="4" t="s">
        <v>305</v>
      </c>
      <c r="D123" s="24" t="s">
        <v>306</v>
      </c>
      <c r="E123" s="6" t="s">
        <v>51</v>
      </c>
      <c r="F123" s="6" t="s">
        <v>46</v>
      </c>
      <c r="G123" s="15">
        <v>34</v>
      </c>
      <c r="H123" s="7">
        <f>VLOOKUP(F123,'[1]ORISSA SALES NETWORK'!$C$4:$F$192,4,FALSE)</f>
        <v>80</v>
      </c>
      <c r="I123" s="7">
        <f>G123*6</f>
        <v>204</v>
      </c>
      <c r="J123" s="7">
        <v>20</v>
      </c>
      <c r="K123" s="7">
        <f>G123*H123+I123+J123</f>
        <v>2944</v>
      </c>
      <c r="L123" s="6"/>
    </row>
    <row r="124" spans="1:12">
      <c r="A124" s="4">
        <f t="shared" si="1"/>
        <v>121</v>
      </c>
      <c r="B124" s="5">
        <v>44742</v>
      </c>
      <c r="C124" s="4" t="s">
        <v>307</v>
      </c>
      <c r="D124" s="24" t="s">
        <v>308</v>
      </c>
      <c r="E124" s="6" t="s">
        <v>51</v>
      </c>
      <c r="F124" s="6" t="s">
        <v>21</v>
      </c>
      <c r="G124" s="15">
        <v>3</v>
      </c>
      <c r="H124" s="7">
        <f>VLOOKUP(F124,'[1]ORISSA SALES NETWORK'!$C$4:$F$192,4,FALSE)</f>
        <v>58</v>
      </c>
      <c r="I124" s="7">
        <f>G124*6</f>
        <v>18</v>
      </c>
      <c r="J124" s="7">
        <v>20</v>
      </c>
      <c r="K124" s="7">
        <f>G124*H124+I124+J124</f>
        <v>212</v>
      </c>
      <c r="L124" s="6"/>
    </row>
    <row r="125" spans="1:12">
      <c r="A125" s="4">
        <f t="shared" si="1"/>
        <v>122</v>
      </c>
      <c r="B125" s="5">
        <v>44742</v>
      </c>
      <c r="C125" s="4" t="s">
        <v>309</v>
      </c>
      <c r="D125" s="24" t="s">
        <v>310</v>
      </c>
      <c r="E125" s="6" t="s">
        <v>51</v>
      </c>
      <c r="F125" s="6" t="s">
        <v>311</v>
      </c>
      <c r="G125" s="15">
        <v>1</v>
      </c>
      <c r="H125" s="7">
        <f>VLOOKUP(F125,'[1]ORISSA SALES NETWORK'!$C$4:$G$188,5,FALSE)</f>
        <v>101</v>
      </c>
      <c r="I125" s="7">
        <f>G125*10</f>
        <v>10</v>
      </c>
      <c r="J125" s="7">
        <v>20</v>
      </c>
      <c r="K125" s="7">
        <f>G125*H125+I125+J125+5</f>
        <v>136</v>
      </c>
      <c r="L125" s="6" t="s">
        <v>4</v>
      </c>
    </row>
    <row r="126" spans="1:12" ht="30" customHeight="1">
      <c r="A126" s="4">
        <f t="shared" si="1"/>
        <v>123</v>
      </c>
      <c r="B126" s="5">
        <v>44742</v>
      </c>
      <c r="C126" s="4" t="s">
        <v>312</v>
      </c>
      <c r="D126" s="24" t="s">
        <v>313</v>
      </c>
      <c r="E126" s="6" t="s">
        <v>51</v>
      </c>
      <c r="F126" s="6" t="s">
        <v>18</v>
      </c>
      <c r="G126" s="15">
        <v>25</v>
      </c>
      <c r="H126" s="7">
        <f>VLOOKUP(F126,'[1]ORISSA SALES NETWORK'!$C$4:$F$192,4,FALSE)</f>
        <v>58</v>
      </c>
      <c r="I126" s="7">
        <f>G126*6</f>
        <v>150</v>
      </c>
      <c r="J126" s="7">
        <v>20</v>
      </c>
      <c r="K126" s="7">
        <f>G126*H126+I126+J126</f>
        <v>1620</v>
      </c>
      <c r="L126" s="6"/>
    </row>
    <row r="127" spans="1:12">
      <c r="A127" s="4">
        <f t="shared" si="1"/>
        <v>124</v>
      </c>
      <c r="B127" s="5">
        <v>44742</v>
      </c>
      <c r="C127" s="4" t="s">
        <v>314</v>
      </c>
      <c r="D127" s="24" t="s">
        <v>315</v>
      </c>
      <c r="E127" s="6" t="s">
        <v>51</v>
      </c>
      <c r="F127" s="6" t="s">
        <v>31</v>
      </c>
      <c r="G127" s="15">
        <v>1</v>
      </c>
      <c r="H127" s="7">
        <f>VLOOKUP(F127,'[1]ORISSA SALES NETWORK'!$C$4:$F$192,4,FALSE)</f>
        <v>63.5</v>
      </c>
      <c r="I127" s="7">
        <f>G127*6</f>
        <v>6</v>
      </c>
      <c r="J127" s="7">
        <v>20</v>
      </c>
      <c r="K127" s="7">
        <f>G127*H127+I127+J127+5</f>
        <v>94.5</v>
      </c>
      <c r="L127" s="6"/>
    </row>
    <row r="128" spans="1:12" ht="15" customHeight="1">
      <c r="A128" s="16" t="s">
        <v>316</v>
      </c>
      <c r="B128" s="17"/>
      <c r="C128" s="17"/>
      <c r="D128" s="17"/>
      <c r="E128" s="17"/>
      <c r="F128" s="17"/>
      <c r="G128" s="18"/>
      <c r="H128" s="17"/>
      <c r="I128" s="17"/>
      <c r="J128" s="17"/>
      <c r="K128" s="19">
        <f>ROUND(SUM(K4:K127),0)</f>
        <v>49440</v>
      </c>
      <c r="L128" s="20"/>
    </row>
    <row r="129" spans="1:12" ht="15" customHeight="1">
      <c r="A129" s="21"/>
      <c r="B129" s="22"/>
      <c r="C129" s="21"/>
      <c r="D129" s="25"/>
      <c r="E129" s="21"/>
      <c r="F129" s="21"/>
      <c r="G129" s="23">
        <f>SUM(G4:G127)</f>
        <v>637</v>
      </c>
      <c r="H129" s="21"/>
      <c r="I129" s="21"/>
      <c r="J129" s="21"/>
      <c r="K129" s="21"/>
      <c r="L129" s="21"/>
    </row>
    <row r="130" spans="1:12" ht="15" customHeight="1">
      <c r="A130" s="27" t="s">
        <v>5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</row>
    <row r="131" spans="1:12" ht="15" customHeight="1">
      <c r="A131" s="27" t="s">
        <v>54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</row>
    <row r="132" spans="1:12" ht="46.5" customHeight="1">
      <c r="A132" s="8" t="s">
        <v>29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</sheetData>
  <mergeCells count="8">
    <mergeCell ref="A131:L131"/>
    <mergeCell ref="A132:L132"/>
    <mergeCell ref="A130:L130"/>
    <mergeCell ref="A1:H1"/>
    <mergeCell ref="A2:H2"/>
    <mergeCell ref="I1:K1"/>
    <mergeCell ref="I2:K2"/>
    <mergeCell ref="A128:J128"/>
  </mergeCells>
  <conditionalFormatting sqref="C129 C3:C127">
    <cfRule type="duplicateValues" dxfId="1" priority="1"/>
  </conditionalFormatting>
  <conditionalFormatting sqref="C3:C129">
    <cfRule type="duplicateValues" dxfId="0" priority="3"/>
  </conditionalFormatting>
  <pageMargins left="0.33" right="0.14000000000000001" top="0.32" bottom="0.47" header="0.3" footer="0.25"/>
  <pageSetup scale="8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2022-07-12T10:01:53Z</cp:lastPrinted>
  <dcterms:created xsi:type="dcterms:W3CDTF">2022-03-15T13:51:48Z</dcterms:created>
  <dcterms:modified xsi:type="dcterms:W3CDTF">2022-07-12T10:12:03Z</dcterms:modified>
</cp:coreProperties>
</file>