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2" i="1"/>
  <c r="G12"/>
  <c r="K7"/>
  <c r="I5" l="1"/>
  <c r="K5" s="1"/>
  <c r="I6"/>
  <c r="K6" s="1"/>
  <c r="I8"/>
  <c r="K8" s="1"/>
  <c r="I4"/>
  <c r="K4" s="1"/>
  <c r="K9" l="1"/>
</calcChain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<sst xmlns="http://schemas.openxmlformats.org/spreadsheetml/2006/main" count="42" uniqueCount="36">
  <si>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</si>
  <si>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03/9/2024</t>
  </si>
  <si>
    <t>0158</t>
  </si>
  <si>
    <t>05/9/2024</t>
  </si>
  <si>
    <t>184</t>
  </si>
  <si>
    <t>190</t>
  </si>
  <si>
    <t>17/9/2024</t>
  </si>
  <si>
    <t>193</t>
  </si>
  <si>
    <t>24/9/2024</t>
  </si>
  <si>
    <t>197</t>
  </si>
  <si>
    <t>Thanking you for your business.
PRAGATI LOGISTICS</t>
  </si>
  <si>
    <t>PL/JA/13089</t>
  </si>
  <si>
    <t>PL/JA/13220</t>
  </si>
  <si>
    <t>PL/JA/12989</t>
  </si>
  <si>
    <t>PL/JA/14233</t>
  </si>
  <si>
    <t>PL/JA/14767</t>
  </si>
  <si>
    <t>SL</t>
  </si>
  <si>
    <t>DATE</t>
  </si>
  <si>
    <t>LR NO</t>
  </si>
  <si>
    <t>FROM</t>
  </si>
  <si>
    <t>RAIRANGPUR</t>
  </si>
  <si>
    <t>BARAIPALI</t>
  </si>
  <si>
    <t>BOLANGIR</t>
  </si>
  <si>
    <t>BHANJANAGAR</t>
  </si>
  <si>
    <t>CTC</t>
  </si>
  <si>
    <t>RATE</t>
  </si>
  <si>
    <t>AMOUNT</t>
  </si>
  <si>
    <t>INV NO</t>
  </si>
  <si>
    <t>CASE</t>
  </si>
  <si>
    <t>WEIGHT</t>
  </si>
  <si>
    <t xml:space="preserve">THE WAXPOL INDUSTRIES LIMITED
Address:K K BHAWSINKA CAMPUS 560/841  CANTONMENT ROAD,CUTTACK,7978075031
GST No:21AABCT2440B1Z8
</t>
  </si>
  <si>
    <t>Kindly, verify &amp; confirm within 7 days, else GST will be filed by 20th OCT., 2024. 
GST to be paid by Consignor under Reverse Charge Mechanism(RCM) as per GST.</t>
  </si>
  <si>
    <t>(RUPEES THREE THOUSAND FOUR HUNDRED NINETY EIGHT ONLY)</t>
  </si>
  <si>
    <t>LR CH.</t>
  </si>
  <si>
    <t>DESTINATION</t>
  </si>
  <si>
    <t xml:space="preserve">Bill Date: 30/09/2024
Bill NO : 22610
Total Amount:3498.00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</si>
</sst>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7</xdr:col>
      <xdr:colOff>209550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14300"/>
          <a:ext cx="410527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Q5" sqref="Q5:Q6"/>
    </sheetView>
  </sheetViews>
  <sheetFormatPr defaultRowHeight="15"/>
  <cols>
    <col min="1" max="1" width="3.5703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2851562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7109375" style="2" customWidth="1"/>
    <col min="10" max="10" width="7.57031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0"/>
      <c r="I1" s="21" t="s">
        <v>0</v>
      </c>
      <c r="J1" s="21"/>
      <c r="K1" s="21"/>
    </row>
    <row r="2" spans="1:11" ht="76.5" customHeight="1">
      <c r="A2" s="19" t="s">
        <v>30</v>
      </c>
      <c r="B2" s="20"/>
      <c r="C2" s="20"/>
      <c r="D2" s="20"/>
      <c r="E2" s="20"/>
      <c r="F2" s="20"/>
      <c r="G2" s="20"/>
      <c r="H2" s="20"/>
      <c r="I2" s="21" t="s">
        <v>35</v>
      </c>
      <c r="J2" s="21"/>
      <c r="K2" s="21"/>
    </row>
    <row r="3" spans="1:11" s="10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34</v>
      </c>
      <c r="F3" s="5" t="s">
        <v>27</v>
      </c>
      <c r="G3" s="5" t="s">
        <v>28</v>
      </c>
      <c r="H3" s="5" t="s">
        <v>29</v>
      </c>
      <c r="I3" s="9" t="s">
        <v>25</v>
      </c>
      <c r="J3" s="9" t="s">
        <v>33</v>
      </c>
      <c r="K3" s="9" t="s">
        <v>26</v>
      </c>
    </row>
    <row r="4" spans="1:11">
      <c r="A4" s="22">
        <v>1</v>
      </c>
      <c r="B4" s="4" t="s">
        <v>1</v>
      </c>
      <c r="C4" s="4" t="s">
        <v>11</v>
      </c>
      <c r="D4" s="8" t="s">
        <v>24</v>
      </c>
      <c r="E4" s="4" t="s">
        <v>20</v>
      </c>
      <c r="F4" s="4" t="s">
        <v>2</v>
      </c>
      <c r="G4" s="4">
        <v>51</v>
      </c>
      <c r="H4" s="4">
        <v>435</v>
      </c>
      <c r="I4" s="6">
        <f>VLOOKUP(E4,'[1]BIOSTARDT INDIA'!$C$3:$E$309,3,FALSE)</f>
        <v>3.75</v>
      </c>
      <c r="J4" s="6">
        <v>20</v>
      </c>
      <c r="K4" s="6">
        <f>H4*I4+J4</f>
        <v>1651.25</v>
      </c>
    </row>
    <row r="5" spans="1:11">
      <c r="A5" s="22">
        <v>2</v>
      </c>
      <c r="B5" s="4" t="s">
        <v>3</v>
      </c>
      <c r="C5" s="4" t="s">
        <v>12</v>
      </c>
      <c r="D5" s="8" t="s">
        <v>24</v>
      </c>
      <c r="E5" s="4" t="s">
        <v>21</v>
      </c>
      <c r="F5" s="4" t="s">
        <v>4</v>
      </c>
      <c r="G5" s="4">
        <v>8</v>
      </c>
      <c r="H5" s="4">
        <v>50</v>
      </c>
      <c r="I5" s="6">
        <f>VLOOKUP(E5,'[1]BIOSTARDT INDIA'!$C$3:$E$309,3,FALSE)</f>
        <v>3.75</v>
      </c>
      <c r="J5" s="6">
        <v>20</v>
      </c>
      <c r="K5" s="6">
        <f t="shared" ref="K5:K8" si="0">H5*I5+J5</f>
        <v>207.5</v>
      </c>
    </row>
    <row r="6" spans="1:11">
      <c r="A6" s="22">
        <v>3</v>
      </c>
      <c r="B6" s="4" t="s">
        <v>1</v>
      </c>
      <c r="C6" s="4" t="s">
        <v>13</v>
      </c>
      <c r="D6" s="8" t="s">
        <v>24</v>
      </c>
      <c r="E6" s="4" t="s">
        <v>22</v>
      </c>
      <c r="F6" s="4" t="s">
        <v>5</v>
      </c>
      <c r="G6" s="4">
        <v>7</v>
      </c>
      <c r="H6" s="4">
        <v>130</v>
      </c>
      <c r="I6" s="6">
        <f>VLOOKUP(E6,'[1]BIOSTARDT INDIA'!$C$3:$E$309,3,FALSE)</f>
        <v>4.88</v>
      </c>
      <c r="J6" s="6">
        <v>20</v>
      </c>
      <c r="K6" s="6">
        <f t="shared" si="0"/>
        <v>654.4</v>
      </c>
    </row>
    <row r="7" spans="1:11">
      <c r="A7" s="22">
        <v>4</v>
      </c>
      <c r="B7" s="4" t="s">
        <v>6</v>
      </c>
      <c r="C7" s="4" t="s">
        <v>14</v>
      </c>
      <c r="D7" s="8" t="s">
        <v>24</v>
      </c>
      <c r="E7" s="4" t="s">
        <v>23</v>
      </c>
      <c r="F7" s="4" t="s">
        <v>7</v>
      </c>
      <c r="G7" s="4">
        <v>15</v>
      </c>
      <c r="H7" s="4">
        <v>117</v>
      </c>
      <c r="I7" s="11">
        <v>3.75</v>
      </c>
      <c r="J7" s="6">
        <v>20</v>
      </c>
      <c r="K7" s="6">
        <f t="shared" si="0"/>
        <v>458.75</v>
      </c>
    </row>
    <row r="8" spans="1:11">
      <c r="A8" s="22">
        <v>5</v>
      </c>
      <c r="B8" s="4" t="s">
        <v>8</v>
      </c>
      <c r="C8" s="4" t="s">
        <v>15</v>
      </c>
      <c r="D8" s="8" t="s">
        <v>24</v>
      </c>
      <c r="E8" s="4" t="s">
        <v>20</v>
      </c>
      <c r="F8" s="4" t="s">
        <v>9</v>
      </c>
      <c r="G8" s="4">
        <v>9</v>
      </c>
      <c r="H8" s="4">
        <v>135</v>
      </c>
      <c r="I8" s="6">
        <f>VLOOKUP(E8,'[1]BIOSTARDT INDIA'!$C$3:$E$309,3,FALSE)</f>
        <v>3.75</v>
      </c>
      <c r="J8" s="6">
        <v>20</v>
      </c>
      <c r="K8" s="6">
        <f t="shared" si="0"/>
        <v>526.25</v>
      </c>
    </row>
    <row r="9" spans="1:11" s="3" customFormat="1">
      <c r="A9" s="12" t="s">
        <v>32</v>
      </c>
      <c r="B9" s="13"/>
      <c r="C9" s="13"/>
      <c r="D9" s="13"/>
      <c r="E9" s="13"/>
      <c r="F9" s="13"/>
      <c r="G9" s="13"/>
      <c r="H9" s="13"/>
      <c r="I9" s="14"/>
      <c r="J9" s="15"/>
      <c r="K9" s="7">
        <f>ROUND(SUM(K4:K8),0)</f>
        <v>3498</v>
      </c>
    </row>
    <row r="10" spans="1:11" s="3" customFormat="1" ht="30" customHeight="1">
      <c r="A10" s="16" t="s">
        <v>31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</row>
    <row r="11" spans="1:11" s="3" customFormat="1" ht="30" customHeight="1">
      <c r="A11" s="17" t="s">
        <v>10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</row>
    <row r="12" spans="1:11">
      <c r="G12" s="23">
        <f>SUM(G4:G8)</f>
        <v>90</v>
      </c>
      <c r="H12" s="23">
        <f>SUM(H4:H8)</f>
        <v>867</v>
      </c>
    </row>
  </sheetData>
  <mergeCells count="7">
    <mergeCell ref="A9:J9"/>
    <mergeCell ref="A10:K10"/>
    <mergeCell ref="A11:K11"/>
    <mergeCell ref="A2:H2"/>
    <mergeCell ref="I1:K1"/>
    <mergeCell ref="I2:K2"/>
    <mergeCell ref="A1:H1"/>
  </mergeCells>
  <pageMargins left="0.35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2024-10-25T07:34:32Z</cp:lastPrinted>
  <dcterms:created xsi:type="dcterms:W3CDTF">2024-10-10T05:36:14Z</dcterms:created>
  <dcterms:modified xsi:type="dcterms:W3CDTF">2024-10-25T07:35:38Z</dcterms:modified>
</cp:coreProperties>
</file>