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0730" windowHeight="8640"/>
  </bookViews>
  <sheets>
    <sheet name="Consignment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J7" i="1" l="1"/>
  <c r="I7" i="1"/>
  <c r="H7" i="1"/>
  <c r="L7" i="1" s="1"/>
  <c r="J6" i="1"/>
  <c r="I6" i="1"/>
  <c r="H6" i="1"/>
  <c r="L6" i="1" l="1"/>
  <c r="L8" i="1" s="1"/>
</calcChain>
</file>

<file path=xl/sharedStrings.xml><?xml version="1.0" encoding="utf-8"?>
<sst xmlns="http://schemas.openxmlformats.org/spreadsheetml/2006/main" count="28" uniqueCount="27">
  <si>
    <t>KHURDA</t>
  </si>
  <si>
    <t>CTC</t>
  </si>
  <si>
    <t>SL.</t>
  </si>
  <si>
    <t>DATE</t>
  </si>
  <si>
    <t>LR NO.</t>
  </si>
  <si>
    <t>INV. NO.</t>
  </si>
  <si>
    <t>FROM</t>
  </si>
  <si>
    <t>DESTINATION</t>
  </si>
  <si>
    <t>TYRE CASE</t>
  </si>
  <si>
    <t xml:space="preserve">TYRE RATE </t>
  </si>
  <si>
    <t>HML</t>
  </si>
  <si>
    <t>DD.CH.</t>
  </si>
  <si>
    <t>LR CH.</t>
  </si>
  <si>
    <t>AMT.</t>
  </si>
  <si>
    <t>INVOICE
PRAGATI LOGISTICS,SAMANTA SAHI KHUNTIA LANE,8984191006
GST No:21AGHPB9356M1Z9</t>
  </si>
  <si>
    <t xml:space="preserve">
To,
M/S KAMALA DISTRIBUTOR
Address:SAMANTA SAHI 405/H/2  KHUNTIA LANE BAJRAKBATI ROAD 753001,9437028008
GST No:21AUZPD0177C1ZW
</t>
  </si>
  <si>
    <t>Thanking you for your business.
PRAGATI LOGISTICS</t>
  </si>
  <si>
    <t>Kindly, verify &amp; confirm within 7 days, else GST will be filed by 20th SEPT,2026.
GST to be paid by Consignor under Reverse Charge Mechanism(RCM) as per GST.</t>
  </si>
  <si>
    <t>08/8/2026</t>
  </si>
  <si>
    <t>PL/MA/03660</t>
  </si>
  <si>
    <t>710</t>
  </si>
  <si>
    <t>SORO</t>
  </si>
  <si>
    <t>11/8/2026</t>
  </si>
  <si>
    <t>PL/DO/05337</t>
  </si>
  <si>
    <t>716</t>
  </si>
  <si>
    <t>(RUPEES EIGHT HUNDRED NINETY ONLY)</t>
  </si>
  <si>
    <t xml:space="preserve">Bill Date: 31/08/2025
Bill NO : 
Total Amount : 890.00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</si>
</sst>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2" fontId="0" fillId="0" borderId="1" xfId="0" applyNumberFormat="1" applyFont="1" applyBorder="1"/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wrapText="1"/>
    </xf>
    <xf numFmtId="0" fontId="2" fillId="0" borderId="6" xfId="0" applyNumberFormat="1" applyFont="1" applyBorder="1" applyAlignment="1">
      <alignment horizontal="left" wrapText="1"/>
    </xf>
    <xf numFmtId="2" fontId="1" fillId="0" borderId="3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2" fontId="0" fillId="0" borderId="8" xfId="0" applyNumberFormat="1" applyFont="1" applyBorder="1"/>
    <xf numFmtId="2" fontId="0" fillId="0" borderId="9" xfId="0" applyNumberFormat="1" applyFont="1" applyBorder="1"/>
    <xf numFmtId="0" fontId="0" fillId="0" borderId="10" xfId="0" applyNumberFormat="1" applyFont="1" applyBorder="1" applyAlignment="1">
      <alignment horizontal="center"/>
    </xf>
    <xf numFmtId="2" fontId="0" fillId="0" borderId="11" xfId="0" applyNumberFormat="1" applyFont="1" applyBorder="1"/>
    <xf numFmtId="0" fontId="1" fillId="0" borderId="12" xfId="0" applyNumberFormat="1" applyFont="1" applyBorder="1" applyAlignment="1">
      <alignment horizontal="right" vertical="center"/>
    </xf>
    <xf numFmtId="0" fontId="1" fillId="0" borderId="13" xfId="0" applyNumberFormat="1" applyFont="1" applyBorder="1" applyAlignment="1">
      <alignment horizontal="right" vertical="center"/>
    </xf>
    <xf numFmtId="0" fontId="1" fillId="0" borderId="14" xfId="0" applyNumberFormat="1" applyFont="1" applyBorder="1" applyAlignment="1">
      <alignment horizontal="right" vertic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16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 wrapText="1"/>
    </xf>
    <xf numFmtId="0" fontId="2" fillId="0" borderId="17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0" fillId="0" borderId="18" xfId="0" applyNumberFormat="1" applyFont="1" applyBorder="1" applyAlignment="1">
      <alignment horizontal="center"/>
    </xf>
    <xf numFmtId="0" fontId="0" fillId="0" borderId="0" xfId="0" applyNumberFormat="1" applyFont="1" applyBorder="1"/>
    <xf numFmtId="2" fontId="0" fillId="0" borderId="0" xfId="0" applyNumberFormat="1" applyFont="1" applyBorder="1"/>
    <xf numFmtId="2" fontId="0" fillId="0" borderId="19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114302</xdr:colOff>
      <xdr:row>2</xdr:row>
      <xdr:rowOff>123825</xdr:rowOff>
    </xdr:from>
    <xdr:to>
      <xdr:col>5</xdr:col>
      <xdr:colOff>819150</xdr:colOff>
      <xdr:row>2</xdr:row>
      <xdr:rowOff>942975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2" y="123825"/>
          <a:ext cx="2943223" cy="819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>
        <row r="4">
          <cell r="C4" t="str">
            <v>ANGUL</v>
          </cell>
          <cell r="D4">
            <v>93</v>
          </cell>
        </row>
        <row r="5">
          <cell r="C5" t="str">
            <v>BALASORE</v>
          </cell>
          <cell r="D5">
            <v>98</v>
          </cell>
        </row>
        <row r="6">
          <cell r="C6" t="str">
            <v>BANPUR</v>
          </cell>
          <cell r="D6">
            <v>123</v>
          </cell>
        </row>
        <row r="7">
          <cell r="C7" t="str">
            <v>BARIPADA</v>
          </cell>
          <cell r="D7">
            <v>98</v>
          </cell>
        </row>
        <row r="8">
          <cell r="C8" t="str">
            <v>BHADRAK</v>
          </cell>
          <cell r="D8">
            <v>98</v>
          </cell>
        </row>
        <row r="9">
          <cell r="C9" t="str">
            <v>JAJPUR ROAD</v>
          </cell>
          <cell r="D9">
            <v>93</v>
          </cell>
        </row>
        <row r="10">
          <cell r="C10" t="str">
            <v>JALESWAR</v>
          </cell>
          <cell r="D10">
            <v>118</v>
          </cell>
        </row>
        <row r="11">
          <cell r="C11" t="str">
            <v>JHARSUGUDA</v>
          </cell>
          <cell r="D11">
            <v>163</v>
          </cell>
        </row>
        <row r="12">
          <cell r="C12" t="str">
            <v>KHURDA</v>
          </cell>
          <cell r="D12">
            <v>93</v>
          </cell>
        </row>
        <row r="13">
          <cell r="C13" t="str">
            <v>MALKANGIRI</v>
          </cell>
          <cell r="D13">
            <v>163</v>
          </cell>
        </row>
        <row r="14">
          <cell r="C14" t="str">
            <v>NALCO</v>
          </cell>
          <cell r="D14">
            <v>93</v>
          </cell>
        </row>
        <row r="15">
          <cell r="C15" t="str">
            <v>PURI</v>
          </cell>
          <cell r="D15">
            <v>103</v>
          </cell>
        </row>
        <row r="16">
          <cell r="C16" t="str">
            <v>SORO</v>
          </cell>
          <cell r="D16">
            <v>113</v>
          </cell>
        </row>
        <row r="17">
          <cell r="C17" t="str">
            <v>TALCHER</v>
          </cell>
          <cell r="D17">
            <v>93</v>
          </cell>
        </row>
        <row r="18">
          <cell r="C18" t="str">
            <v>BERHAMPUR</v>
          </cell>
          <cell r="D18">
            <v>98</v>
          </cell>
        </row>
        <row r="19">
          <cell r="C19" t="str">
            <v>KEONJHAR</v>
          </cell>
          <cell r="D19">
            <v>163</v>
          </cell>
        </row>
        <row r="20">
          <cell r="C20" t="str">
            <v>PANIKOILI</v>
          </cell>
          <cell r="D20">
            <v>93</v>
          </cell>
        </row>
        <row r="21">
          <cell r="C21" t="str">
            <v>ATHAGARH</v>
          </cell>
          <cell r="D21">
            <v>83</v>
          </cell>
        </row>
        <row r="22">
          <cell r="C22" t="str">
            <v>PATTAMUNDAI</v>
          </cell>
          <cell r="D22">
            <v>93</v>
          </cell>
        </row>
        <row r="23">
          <cell r="C23" t="str">
            <v>SOUTH BALANDA</v>
          </cell>
          <cell r="D23">
            <v>103</v>
          </cell>
        </row>
        <row r="24">
          <cell r="C24" t="str">
            <v>PARADEEP</v>
          </cell>
          <cell r="D24">
            <v>93</v>
          </cell>
        </row>
        <row r="25">
          <cell r="C25" t="str">
            <v>NIMAPARA</v>
          </cell>
          <cell r="D25">
            <v>93</v>
          </cell>
        </row>
        <row r="26">
          <cell r="C26" t="str">
            <v>BANGIRIPOSI</v>
          </cell>
          <cell r="D26">
            <v>133</v>
          </cell>
        </row>
        <row r="27">
          <cell r="C27" t="str">
            <v>JAJPUR TOWN</v>
          </cell>
          <cell r="D27">
            <v>83</v>
          </cell>
        </row>
        <row r="28">
          <cell r="C28" t="str">
            <v>BARBIL</v>
          </cell>
          <cell r="D28">
            <v>203</v>
          </cell>
        </row>
        <row r="29">
          <cell r="C29" t="str">
            <v>KENDRAPARA</v>
          </cell>
          <cell r="D29">
            <v>143</v>
          </cell>
        </row>
        <row r="30">
          <cell r="C30" t="str">
            <v>DHENKANAL</v>
          </cell>
          <cell r="D30">
            <v>133</v>
          </cell>
        </row>
        <row r="31">
          <cell r="C31" t="str">
            <v>PATNAGARH</v>
          </cell>
          <cell r="D31">
            <v>193</v>
          </cell>
        </row>
        <row r="32">
          <cell r="C32" t="str">
            <v>JODA</v>
          </cell>
          <cell r="D32">
            <v>133</v>
          </cell>
        </row>
        <row r="33">
          <cell r="C33" t="str">
            <v>RAYAGADA</v>
          </cell>
        </row>
        <row r="34">
          <cell r="C34" t="str">
            <v>JEYPORE</v>
          </cell>
        </row>
        <row r="35">
          <cell r="C35" t="str">
            <v>NARSINGHPUR</v>
          </cell>
          <cell r="D35">
            <v>108</v>
          </cell>
        </row>
        <row r="36">
          <cell r="C36" t="str">
            <v>GHASIPURA</v>
          </cell>
          <cell r="D36">
            <v>133</v>
          </cell>
        </row>
        <row r="37">
          <cell r="C37" t="str">
            <v>NABARANGPUR</v>
          </cell>
          <cell r="D37">
            <v>148</v>
          </cell>
        </row>
        <row r="38">
          <cell r="C38" t="str">
            <v>BOLANGIR</v>
          </cell>
          <cell r="D38">
            <v>138</v>
          </cell>
        </row>
        <row r="39">
          <cell r="C39" t="str">
            <v>DIGAPAHANDI</v>
          </cell>
          <cell r="D39">
            <v>128</v>
          </cell>
        </row>
        <row r="40">
          <cell r="C40" t="str">
            <v>G. UDYAGIRI</v>
          </cell>
          <cell r="D40">
            <v>183</v>
          </cell>
        </row>
        <row r="41">
          <cell r="C41" t="str">
            <v>BARAIPALI</v>
          </cell>
          <cell r="D41">
            <v>148</v>
          </cell>
        </row>
        <row r="42">
          <cell r="C42" t="str">
            <v>KHARIAR ROAD</v>
          </cell>
          <cell r="D42">
            <v>258</v>
          </cell>
        </row>
        <row r="43">
          <cell r="C43" t="str">
            <v>SONEPUR</v>
          </cell>
          <cell r="D43">
            <v>188</v>
          </cell>
        </row>
        <row r="44">
          <cell r="C44" t="str">
            <v>PHULBANI</v>
          </cell>
          <cell r="D44">
            <v>158</v>
          </cell>
        </row>
        <row r="45">
          <cell r="C45" t="str">
            <v>BAISINGA</v>
          </cell>
          <cell r="D45">
            <v>128</v>
          </cell>
        </row>
        <row r="46">
          <cell r="C46" t="str">
            <v>BELPAHAR</v>
          </cell>
          <cell r="D46">
            <v>208</v>
          </cell>
        </row>
        <row r="47">
          <cell r="C47" t="str">
            <v>JATNI</v>
          </cell>
          <cell r="D47">
            <v>93</v>
          </cell>
        </row>
        <row r="48">
          <cell r="C48" t="str">
            <v>JARKA</v>
          </cell>
          <cell r="D48">
            <v>93</v>
          </cell>
        </row>
        <row r="49">
          <cell r="C49" t="str">
            <v>BETNOTI</v>
          </cell>
          <cell r="D49">
            <v>125</v>
          </cell>
        </row>
      </sheetData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tabSelected="1" workbookViewId="0">
      <selection activeCell="Q4" sqref="Q4"/>
    </sheetView>
  </sheetViews>
  <sheetFormatPr defaultRowHeight="15"/>
  <cols>
    <col min="1" max="1" width="3.42578125" bestFit="1" customWidth="1"/>
    <col min="2" max="2" width="9.7109375" bestFit="1" customWidth="1"/>
    <col min="3" max="3" width="12.7109375" bestFit="1" customWidth="1"/>
    <col min="4" max="4" width="4.85546875" bestFit="1" customWidth="1"/>
    <col min="5" max="5" width="6.42578125" bestFit="1" customWidth="1"/>
    <col min="6" max="6" width="13.140625" bestFit="1" customWidth="1"/>
    <col min="7" max="7" width="5.42578125" bestFit="1" customWidth="1"/>
    <col min="8" max="8" width="6.5703125" bestFit="1" customWidth="1"/>
    <col min="9" max="9" width="6.28515625" customWidth="1"/>
    <col min="10" max="10" width="7.140625" bestFit="1" customWidth="1"/>
    <col min="11" max="11" width="6.42578125" bestFit="1" customWidth="1"/>
    <col min="12" max="12" width="7.7109375" customWidth="1"/>
  </cols>
  <sheetData>
    <row r="2" spans="1:12" ht="15.75" thickBot="1"/>
    <row r="3" spans="1:12" s="1" customFormat="1" ht="80.25" customHeight="1" thickBot="1">
      <c r="A3" s="7"/>
      <c r="B3" s="8"/>
      <c r="C3" s="8"/>
      <c r="D3" s="8"/>
      <c r="E3" s="8"/>
      <c r="F3" s="8"/>
      <c r="G3" s="9" t="s">
        <v>14</v>
      </c>
      <c r="H3" s="9"/>
      <c r="I3" s="9"/>
      <c r="J3" s="9"/>
      <c r="K3" s="9"/>
      <c r="L3" s="10"/>
    </row>
    <row r="4" spans="1:12" s="1" customFormat="1" ht="87.75" customHeight="1" thickBot="1">
      <c r="A4" s="11" t="s">
        <v>15</v>
      </c>
      <c r="B4" s="12"/>
      <c r="C4" s="12"/>
      <c r="D4" s="12"/>
      <c r="E4" s="12"/>
      <c r="F4" s="12"/>
      <c r="G4" s="13" t="s">
        <v>26</v>
      </c>
      <c r="H4" s="9"/>
      <c r="I4" s="9"/>
      <c r="J4" s="9"/>
      <c r="K4" s="9"/>
      <c r="L4" s="10"/>
    </row>
    <row r="5" spans="1:12" s="2" customFormat="1" ht="30.75" thickBot="1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 t="s">
        <v>13</v>
      </c>
    </row>
    <row r="6" spans="1:12" s="2" customFormat="1">
      <c r="A6" s="18">
        <v>1</v>
      </c>
      <c r="B6" s="19" t="s">
        <v>18</v>
      </c>
      <c r="C6" s="19" t="s">
        <v>19</v>
      </c>
      <c r="D6" s="19" t="s">
        <v>20</v>
      </c>
      <c r="E6" s="19" t="s">
        <v>1</v>
      </c>
      <c r="F6" s="19" t="s">
        <v>21</v>
      </c>
      <c r="G6" s="19">
        <v>3</v>
      </c>
      <c r="H6" s="20">
        <f>VLOOKUP(F6,'[1]KAMALA DIST.'!$C$4:$D$53,2,FALSE)</f>
        <v>113</v>
      </c>
      <c r="I6" s="20">
        <f>G6*2</f>
        <v>6</v>
      </c>
      <c r="J6" s="20">
        <f>G6*15</f>
        <v>45</v>
      </c>
      <c r="K6" s="20">
        <v>30</v>
      </c>
      <c r="L6" s="21">
        <f>G6*H6+I6+J6+K6</f>
        <v>420</v>
      </c>
    </row>
    <row r="7" spans="1:12" s="2" customFormat="1">
      <c r="A7" s="22">
        <v>2</v>
      </c>
      <c r="B7" s="3" t="s">
        <v>22</v>
      </c>
      <c r="C7" s="3" t="s">
        <v>23</v>
      </c>
      <c r="D7" s="3" t="s">
        <v>24</v>
      </c>
      <c r="E7" s="3" t="s">
        <v>1</v>
      </c>
      <c r="F7" s="3" t="s">
        <v>0</v>
      </c>
      <c r="G7" s="3">
        <v>4</v>
      </c>
      <c r="H7" s="6">
        <f>VLOOKUP(F7,'[1]KAMALA DIST.'!$C$4:$D$53,2,FALSE)</f>
        <v>93</v>
      </c>
      <c r="I7" s="6">
        <f t="shared" ref="I7" si="0">G7*2</f>
        <v>8</v>
      </c>
      <c r="J7" s="6">
        <f t="shared" ref="J7" si="1">G7*15</f>
        <v>60</v>
      </c>
      <c r="K7" s="6">
        <v>30</v>
      </c>
      <c r="L7" s="23">
        <f t="shared" ref="L7" si="2">G7*H7+I7+J7+K7</f>
        <v>470</v>
      </c>
    </row>
    <row r="8" spans="1:12" ht="15.75" thickBot="1">
      <c r="A8" s="24" t="s">
        <v>25</v>
      </c>
      <c r="B8" s="25"/>
      <c r="C8" s="25"/>
      <c r="D8" s="25"/>
      <c r="E8" s="25"/>
      <c r="F8" s="25"/>
      <c r="G8" s="25"/>
      <c r="H8" s="25"/>
      <c r="I8" s="25"/>
      <c r="J8" s="25"/>
      <c r="K8" s="26"/>
      <c r="L8" s="27">
        <f>SUM(L6:L7)</f>
        <v>890</v>
      </c>
    </row>
    <row r="9" spans="1:12" s="4" customFormat="1" ht="15" customHeight="1" thickBot="1">
      <c r="A9" s="34"/>
      <c r="B9" s="35"/>
      <c r="C9" s="35"/>
      <c r="D9" s="35"/>
      <c r="E9" s="35"/>
      <c r="F9" s="35"/>
      <c r="G9" s="28">
        <v>7</v>
      </c>
      <c r="H9" s="36"/>
      <c r="I9" s="36"/>
      <c r="J9" s="36"/>
      <c r="K9" s="36"/>
      <c r="L9" s="37"/>
    </row>
    <row r="10" spans="1:12" s="5" customFormat="1" ht="30" customHeight="1" thickBot="1">
      <c r="A10" s="29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30"/>
    </row>
    <row r="11" spans="1:12" s="5" customFormat="1" ht="30" customHeight="1" thickBot="1">
      <c r="A11" s="31" t="s">
        <v>16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3"/>
    </row>
  </sheetData>
  <mergeCells count="7">
    <mergeCell ref="A10:L10"/>
    <mergeCell ref="A11:L11"/>
    <mergeCell ref="A3:F3"/>
    <mergeCell ref="G3:L3"/>
    <mergeCell ref="A4:F4"/>
    <mergeCell ref="G4:L4"/>
    <mergeCell ref="A8:K8"/>
  </mergeCells>
  <pageMargins left="0.7" right="0.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2026-09-18T06:31:31Z</cp:lastPrinted>
  <dcterms:created xsi:type="dcterms:W3CDTF">2026-07-15T07:34:29Z</dcterms:created>
  <dcterms:modified xsi:type="dcterms:W3CDTF">2026-09-18T06:31:39Z</dcterms:modified>
</cp:coreProperties>
</file>