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Sheet1!$F$1:$F$57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28" i="1"/>
  <c r="I26"/>
  <c r="H26"/>
  <c r="L26" s="1"/>
  <c r="I25"/>
  <c r="H25"/>
  <c r="L25" s="1"/>
  <c r="I24"/>
  <c r="H24"/>
  <c r="L24" s="1"/>
  <c r="I23"/>
  <c r="H23"/>
  <c r="L23" s="1"/>
  <c r="I22"/>
  <c r="H22"/>
  <c r="I21"/>
  <c r="H21"/>
  <c r="I20"/>
  <c r="H20"/>
  <c r="I19"/>
  <c r="H19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I12"/>
  <c r="H12"/>
  <c r="L12" s="1"/>
  <c r="I11"/>
  <c r="H11"/>
  <c r="I10"/>
  <c r="H10"/>
  <c r="L10" s="1"/>
  <c r="I9"/>
  <c r="H9"/>
  <c r="I8"/>
  <c r="H8"/>
  <c r="L8" s="1"/>
  <c r="L22" l="1"/>
  <c r="L9"/>
  <c r="L20"/>
  <c r="L19"/>
  <c r="L21"/>
  <c r="L11"/>
  <c r="L13"/>
  <c r="L27" l="1"/>
</calcChain>
</file>

<file path=xl/sharedStrings.xml><?xml version="1.0" encoding="utf-8"?>
<sst xmlns="http://schemas.openxmlformats.org/spreadsheetml/2006/main" count="105" uniqueCount="78">
  <si>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</si>
  <si>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</si>
  <si>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</si>
  <si>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</si>
  <si>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</si>
  <si>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</si>
  <si>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</si>
  <si>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</si>
  <si>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</si>
  <si>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</si>
  <si>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</si>
  <si>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CTC</t>
  </si>
  <si>
    <t>RATE</t>
  </si>
  <si>
    <t>HML</t>
  </si>
  <si>
    <t>BHANPUR, CUTTACK</t>
  </si>
  <si>
    <t>GSTIN : 21CHVPB1842D2ZQ</t>
  </si>
  <si>
    <t>HSN CODE-996791</t>
  </si>
  <si>
    <t>M/S : JU AGRI SCIENCE PVT LTD.</t>
  </si>
  <si>
    <t>GSTIN: 21AAACJ0096L1ZQ</t>
  </si>
  <si>
    <t>NAYAGARH</t>
  </si>
  <si>
    <t>HINJILIKATU</t>
  </si>
  <si>
    <t>PRAGATI LOGISTICS</t>
  </si>
  <si>
    <t>LR NO.</t>
  </si>
  <si>
    <t>INV. NO.</t>
  </si>
  <si>
    <t>LR CH.</t>
  </si>
  <si>
    <t>AMT.</t>
  </si>
  <si>
    <t>KUJANG</t>
  </si>
  <si>
    <t>DIGAPAHANDI</t>
  </si>
  <si>
    <t>MONTH   : DECEMBER, 2021</t>
  </si>
  <si>
    <t>INVOICE DATE : 31/12/2021</t>
  </si>
  <si>
    <t>DD.CH.</t>
  </si>
  <si>
    <t>PL/JA/18484/21-22</t>
  </si>
  <si>
    <t>1064</t>
  </si>
  <si>
    <t>PL/JA/18995/21-22</t>
  </si>
  <si>
    <t>1076</t>
  </si>
  <si>
    <t>PL/JA/19020/21-22</t>
  </si>
  <si>
    <t>1069</t>
  </si>
  <si>
    <t>BIJIPUR</t>
  </si>
  <si>
    <t>PL/MA/15372/21-22</t>
  </si>
  <si>
    <t>1080</t>
  </si>
  <si>
    <t>PL/DO/17692/21-22</t>
  </si>
  <si>
    <t>70</t>
  </si>
  <si>
    <t>PL/DO/17693/21-22</t>
  </si>
  <si>
    <t>71</t>
  </si>
  <si>
    <t>CHARICHHAKA</t>
  </si>
  <si>
    <t>PL/DO/17694/21-22</t>
  </si>
  <si>
    <t>72</t>
  </si>
  <si>
    <t>KHURDA</t>
  </si>
  <si>
    <t>PL/DO/17696/21-22</t>
  </si>
  <si>
    <t>69</t>
  </si>
  <si>
    <t>BRAHMANJHARILO</t>
  </si>
  <si>
    <t>PL/DO/17706/21-22</t>
  </si>
  <si>
    <t>73</t>
  </si>
  <si>
    <t>PL/DO/17731/21-22</t>
  </si>
  <si>
    <t>81</t>
  </si>
  <si>
    <t>PL/MA/16010/21-22</t>
  </si>
  <si>
    <t>79</t>
  </si>
  <si>
    <t>KANKORADA (GANJAM)</t>
  </si>
  <si>
    <t>PL/MA/16021/21-22</t>
  </si>
  <si>
    <t>78</t>
  </si>
  <si>
    <t>TIKABALI</t>
  </si>
  <si>
    <t>PL/DO/17858/21-22</t>
  </si>
  <si>
    <t>1097</t>
  </si>
  <si>
    <t>PL/JA/20289/21-22</t>
  </si>
  <si>
    <t>1108</t>
  </si>
  <si>
    <t>PL/MA/16266/21-22</t>
  </si>
  <si>
    <t>1111</t>
  </si>
  <si>
    <t>PL/DO/18280/21-22</t>
  </si>
  <si>
    <t>1127</t>
  </si>
  <si>
    <t>PL/MA/16496/21-22</t>
  </si>
  <si>
    <t>1123</t>
  </si>
  <si>
    <t>PL/DO/18481/21-22</t>
  </si>
  <si>
    <t>1136</t>
  </si>
  <si>
    <t>PL/MA/16753/21-22</t>
  </si>
  <si>
    <t>1124</t>
  </si>
  <si>
    <t>(RUPEES TWENTY SEVEN THOUSAND TWO HUNDRED SEVENTY SEVEN ONLY)</t>
  </si>
  <si>
    <t>INVOICE .   :  INV-40811/21-22</t>
  </si>
  <si>
    <t>KINDLY ,VERIFY &amp; CONFIRM US  WITHIN 7 DAYS , ELSE GST WILL 20TH JANUARY, 2022.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</si>
</sst>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12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164" fontId="1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64" fontId="13" fillId="0" borderId="0" xfId="0" applyNumberFormat="1" applyFont="1" applyFill="1" applyAlignment="1">
      <alignment horizontal="left" vertical="center"/>
    </xf>
    <xf numFmtId="165" fontId="4" fillId="0" borderId="0" xfId="0" applyNumberFormat="1" applyFont="1" applyAlignment="1">
      <alignment horizontal="left" vertical="center" indent="6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right"/>
    </xf>
    <xf numFmtId="0" fontId="5" fillId="0" borderId="0" xfId="0" applyNumberFormat="1" applyFont="1" applyFill="1" applyAlignment="1">
      <alignment horizont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2">
          <cell r="D2" t="str">
            <v>APRIL, 2020</v>
          </cell>
          <cell r="E2" t="str">
            <v>APRIL, 2021</v>
          </cell>
        </row>
        <row r="3">
          <cell r="C3" t="str">
            <v>DESTINATION</v>
          </cell>
          <cell r="D3" t="str">
            <v>PRV/ RATE/ CASE</v>
          </cell>
          <cell r="E3" t="str">
            <v>NEW/RATE/CASE</v>
          </cell>
        </row>
        <row r="4">
          <cell r="C4" t="str">
            <v>BHUBANESWAR</v>
          </cell>
          <cell r="D4">
            <v>83.11</v>
          </cell>
          <cell r="E4">
            <v>99.731999999999999</v>
          </cell>
        </row>
        <row r="5">
          <cell r="C5" t="str">
            <v>CHANDANPUR</v>
          </cell>
          <cell r="D5">
            <v>83.11</v>
          </cell>
          <cell r="E5">
            <v>99.731999999999999</v>
          </cell>
        </row>
        <row r="6">
          <cell r="C6" t="str">
            <v>DAMDARPUR</v>
          </cell>
          <cell r="D6">
            <v>83.11</v>
          </cell>
          <cell r="E6">
            <v>99.731999999999999</v>
          </cell>
        </row>
        <row r="7">
          <cell r="C7" t="str">
            <v>JARKA</v>
          </cell>
          <cell r="D7">
            <v>83.11</v>
          </cell>
          <cell r="E7">
            <v>99.731999999999999</v>
          </cell>
        </row>
        <row r="8">
          <cell r="C8" t="str">
            <v>PANIKOILI</v>
          </cell>
          <cell r="D8">
            <v>83.11</v>
          </cell>
          <cell r="E8">
            <v>99.731999999999999</v>
          </cell>
        </row>
        <row r="9">
          <cell r="C9" t="str">
            <v>PURI</v>
          </cell>
          <cell r="D9">
            <v>83.11</v>
          </cell>
          <cell r="E9">
            <v>99.731999999999999</v>
          </cell>
        </row>
        <row r="10">
          <cell r="C10" t="str">
            <v>UTTARA</v>
          </cell>
          <cell r="D10">
            <v>83.11</v>
          </cell>
          <cell r="E10">
            <v>99.731999999999999</v>
          </cell>
        </row>
        <row r="11">
          <cell r="C11" t="str">
            <v>ADASPUR</v>
          </cell>
          <cell r="D11">
            <v>90.26</v>
          </cell>
          <cell r="E11">
            <v>108.31200000000001</v>
          </cell>
        </row>
        <row r="12">
          <cell r="C12" t="str">
            <v>AMBLIATHA</v>
          </cell>
          <cell r="D12">
            <v>90.26</v>
          </cell>
          <cell r="E12">
            <v>108.31200000000001</v>
          </cell>
        </row>
        <row r="13">
          <cell r="C13" t="str">
            <v>AMBLIHAT</v>
          </cell>
          <cell r="D13">
            <v>90.26</v>
          </cell>
          <cell r="E13">
            <v>108.31200000000001</v>
          </cell>
        </row>
        <row r="14">
          <cell r="C14" t="str">
            <v>ANGUL</v>
          </cell>
          <cell r="D14">
            <v>90.26</v>
          </cell>
          <cell r="E14">
            <v>108.31200000000001</v>
          </cell>
        </row>
        <row r="15">
          <cell r="C15" t="str">
            <v>ATHAGARH</v>
          </cell>
          <cell r="D15">
            <v>90.26</v>
          </cell>
          <cell r="E15">
            <v>108.31200000000001</v>
          </cell>
        </row>
        <row r="16">
          <cell r="C16" t="str">
            <v>BALASORE</v>
          </cell>
          <cell r="D16">
            <v>90.26</v>
          </cell>
          <cell r="E16">
            <v>108.31200000000001</v>
          </cell>
        </row>
        <row r="17">
          <cell r="C17" t="str">
            <v>BALUGAON</v>
          </cell>
          <cell r="D17">
            <v>90.26</v>
          </cell>
          <cell r="E17">
            <v>108.31200000000001</v>
          </cell>
        </row>
        <row r="18">
          <cell r="C18" t="str">
            <v>BARABATI</v>
          </cell>
          <cell r="D18">
            <v>90.26</v>
          </cell>
          <cell r="E18">
            <v>108.31200000000001</v>
          </cell>
        </row>
        <row r="19">
          <cell r="C19" t="str">
            <v>BASUDEVPUR</v>
          </cell>
          <cell r="D19">
            <v>90.26</v>
          </cell>
          <cell r="E19">
            <v>108.31200000000001</v>
          </cell>
        </row>
        <row r="20">
          <cell r="C20" t="str">
            <v>BERHAMPUR</v>
          </cell>
          <cell r="D20">
            <v>90.26</v>
          </cell>
          <cell r="E20">
            <v>108.31200000000001</v>
          </cell>
        </row>
        <row r="21">
          <cell r="C21" t="str">
            <v>BHADRAK</v>
          </cell>
          <cell r="D21">
            <v>90.26</v>
          </cell>
          <cell r="E21">
            <v>108.31200000000001</v>
          </cell>
        </row>
        <row r="22">
          <cell r="C22" t="str">
            <v>BRAHMAGIRI</v>
          </cell>
          <cell r="D22">
            <v>90.26</v>
          </cell>
          <cell r="E22">
            <v>108.31200000000001</v>
          </cell>
        </row>
        <row r="23">
          <cell r="C23" t="str">
            <v>CHARAMPA</v>
          </cell>
          <cell r="D23">
            <v>90.26</v>
          </cell>
          <cell r="E23">
            <v>108.31200000000001</v>
          </cell>
        </row>
        <row r="24">
          <cell r="C24" t="str">
            <v>DEULIHAT</v>
          </cell>
          <cell r="D24">
            <v>90.26</v>
          </cell>
          <cell r="E24">
            <v>108.31200000000001</v>
          </cell>
        </row>
        <row r="25">
          <cell r="C25" t="str">
            <v>DHENKANAL</v>
          </cell>
          <cell r="D25">
            <v>90.26</v>
          </cell>
          <cell r="E25">
            <v>108.31200000000001</v>
          </cell>
        </row>
        <row r="26">
          <cell r="C26" t="str">
            <v>GHASIPURA</v>
          </cell>
          <cell r="D26">
            <v>90.26</v>
          </cell>
          <cell r="E26">
            <v>108.31200000000001</v>
          </cell>
        </row>
        <row r="27">
          <cell r="C27" t="str">
            <v>GORUAL</v>
          </cell>
          <cell r="D27">
            <v>90.26</v>
          </cell>
          <cell r="E27">
            <v>108.31200000000001</v>
          </cell>
        </row>
        <row r="28">
          <cell r="C28" t="str">
            <v>HUMMA</v>
          </cell>
          <cell r="D28">
            <v>90.26</v>
          </cell>
          <cell r="E28">
            <v>108.31200000000001</v>
          </cell>
        </row>
        <row r="29">
          <cell r="C29" t="str">
            <v>JADABPUR</v>
          </cell>
          <cell r="D29">
            <v>90.26</v>
          </cell>
          <cell r="E29">
            <v>108.31200000000001</v>
          </cell>
        </row>
        <row r="30">
          <cell r="C30" t="str">
            <v>JAGATSINGHPUR</v>
          </cell>
          <cell r="D30">
            <v>90.26</v>
          </cell>
          <cell r="E30">
            <v>108.31200000000001</v>
          </cell>
        </row>
        <row r="31">
          <cell r="C31" t="str">
            <v>JAJPUR ROAD</v>
          </cell>
          <cell r="D31">
            <v>90.26</v>
          </cell>
          <cell r="E31">
            <v>108.31200000000001</v>
          </cell>
        </row>
        <row r="32">
          <cell r="C32" t="str">
            <v>JAJPUR TOWN</v>
          </cell>
          <cell r="D32">
            <v>90.26</v>
          </cell>
          <cell r="E32">
            <v>108.31200000000001</v>
          </cell>
        </row>
        <row r="33">
          <cell r="C33" t="str">
            <v>JATNI</v>
          </cell>
          <cell r="D33">
            <v>90.26</v>
          </cell>
          <cell r="E33">
            <v>108.31200000000001</v>
          </cell>
        </row>
        <row r="34">
          <cell r="C34" t="str">
            <v>JHARIGAN</v>
          </cell>
          <cell r="D34">
            <v>90.26</v>
          </cell>
          <cell r="E34">
            <v>108.31200000000001</v>
          </cell>
        </row>
        <row r="35">
          <cell r="C35" t="str">
            <v>JHUMPURA</v>
          </cell>
          <cell r="D35">
            <v>90.26</v>
          </cell>
          <cell r="E35">
            <v>108.31200000000001</v>
          </cell>
        </row>
        <row r="36">
          <cell r="C36" t="str">
            <v>JOKADIA</v>
          </cell>
          <cell r="D36">
            <v>90.26</v>
          </cell>
          <cell r="E36">
            <v>108.31200000000001</v>
          </cell>
        </row>
        <row r="37">
          <cell r="C37" t="str">
            <v>KAKATPUR</v>
          </cell>
          <cell r="D37">
            <v>90.26</v>
          </cell>
          <cell r="E37">
            <v>108.31200000000001</v>
          </cell>
        </row>
        <row r="38">
          <cell r="C38" t="str">
            <v>KALAMA</v>
          </cell>
          <cell r="D38">
            <v>90.26</v>
          </cell>
          <cell r="E38">
            <v>108.31200000000001</v>
          </cell>
        </row>
        <row r="39">
          <cell r="C39" t="str">
            <v>KENDRAPARA</v>
          </cell>
          <cell r="D39">
            <v>90.26</v>
          </cell>
          <cell r="E39">
            <v>108.31200000000001</v>
          </cell>
        </row>
        <row r="40">
          <cell r="C40" t="str">
            <v>KEONJHAR</v>
          </cell>
          <cell r="D40">
            <v>90.26</v>
          </cell>
          <cell r="E40">
            <v>108.31200000000001</v>
          </cell>
        </row>
        <row r="41">
          <cell r="C41" t="str">
            <v>KHAIRA</v>
          </cell>
          <cell r="D41">
            <v>90.26</v>
          </cell>
          <cell r="E41">
            <v>108.31200000000001</v>
          </cell>
        </row>
        <row r="42">
          <cell r="C42" t="str">
            <v>KHURDA</v>
          </cell>
          <cell r="D42">
            <v>90.26</v>
          </cell>
          <cell r="E42">
            <v>108.31200000000001</v>
          </cell>
        </row>
        <row r="43">
          <cell r="C43" t="str">
            <v>KUAKHIA</v>
          </cell>
          <cell r="D43">
            <v>90.26</v>
          </cell>
          <cell r="E43">
            <v>108.31200000000001</v>
          </cell>
        </row>
        <row r="44">
          <cell r="C44" t="str">
            <v>KUJANG</v>
          </cell>
          <cell r="D44">
            <v>90.26</v>
          </cell>
          <cell r="E44">
            <v>108.31200000000001</v>
          </cell>
        </row>
        <row r="45">
          <cell r="C45" t="str">
            <v>MANGALPUR</v>
          </cell>
          <cell r="D45">
            <v>90.26</v>
          </cell>
          <cell r="E45">
            <v>108.31200000000001</v>
          </cell>
        </row>
        <row r="46">
          <cell r="C46" t="str">
            <v>MARKONA</v>
          </cell>
          <cell r="D46">
            <v>90.26</v>
          </cell>
          <cell r="E46">
            <v>108.31200000000001</v>
          </cell>
        </row>
        <row r="47">
          <cell r="C47" t="str">
            <v>NAHARAPADA</v>
          </cell>
          <cell r="D47">
            <v>90.26</v>
          </cell>
          <cell r="E47">
            <v>108.31200000000001</v>
          </cell>
        </row>
        <row r="48">
          <cell r="C48" t="str">
            <v>NIALI</v>
          </cell>
          <cell r="D48">
            <v>90.26</v>
          </cell>
          <cell r="E48">
            <v>108.31200000000001</v>
          </cell>
        </row>
        <row r="49">
          <cell r="C49" t="str">
            <v>NISCHINTKOILI</v>
          </cell>
          <cell r="D49">
            <v>90.26</v>
          </cell>
          <cell r="E49">
            <v>108.31200000000001</v>
          </cell>
        </row>
        <row r="50">
          <cell r="C50" t="str">
            <v>PATTAMUNDAI</v>
          </cell>
          <cell r="D50">
            <v>90.26</v>
          </cell>
          <cell r="E50">
            <v>108.31200000000001</v>
          </cell>
        </row>
        <row r="51">
          <cell r="C51" t="str">
            <v>RAMCHANDRAPUR</v>
          </cell>
          <cell r="D51">
            <v>90.26</v>
          </cell>
          <cell r="E51">
            <v>108.31200000000001</v>
          </cell>
        </row>
        <row r="52">
          <cell r="C52" t="str">
            <v>SAMBALPUR</v>
          </cell>
          <cell r="D52">
            <v>90.26</v>
          </cell>
          <cell r="E52">
            <v>108.31200000000001</v>
          </cell>
        </row>
        <row r="53">
          <cell r="C53" t="str">
            <v>SANKHACHILA</v>
          </cell>
          <cell r="D53">
            <v>90.26</v>
          </cell>
          <cell r="E53">
            <v>108.31200000000001</v>
          </cell>
        </row>
        <row r="54">
          <cell r="C54" t="str">
            <v>SORO</v>
          </cell>
          <cell r="D54">
            <v>90.26</v>
          </cell>
          <cell r="E54">
            <v>108.31200000000001</v>
          </cell>
        </row>
        <row r="55">
          <cell r="C55" t="str">
            <v>CHANDPUR</v>
          </cell>
          <cell r="D55">
            <v>90.26</v>
          </cell>
          <cell r="E55">
            <v>108.31200000000001</v>
          </cell>
        </row>
        <row r="56">
          <cell r="C56" t="str">
            <v>TULSIPUR</v>
          </cell>
          <cell r="D56">
            <v>90.26</v>
          </cell>
          <cell r="E56">
            <v>108.31200000000001</v>
          </cell>
        </row>
        <row r="57">
          <cell r="C57" t="str">
            <v>BALIPATNA</v>
          </cell>
          <cell r="D57">
            <v>90.26</v>
          </cell>
          <cell r="E57">
            <v>108.31200000000001</v>
          </cell>
        </row>
        <row r="58">
          <cell r="C58" t="str">
            <v>RAMBAG</v>
          </cell>
          <cell r="D58">
            <v>90.26</v>
          </cell>
          <cell r="E58">
            <v>108.31200000000001</v>
          </cell>
        </row>
        <row r="59">
          <cell r="C59" t="str">
            <v>RAHAMA</v>
          </cell>
          <cell r="D59">
            <v>90.26</v>
          </cell>
          <cell r="E59">
            <v>108.31200000000001</v>
          </cell>
        </row>
        <row r="60">
          <cell r="C60" t="str">
            <v>RAMBHA</v>
          </cell>
          <cell r="D60">
            <v>95.6</v>
          </cell>
          <cell r="E60">
            <v>114.72</v>
          </cell>
        </row>
        <row r="61">
          <cell r="C61" t="str">
            <v>DOLASAHI</v>
          </cell>
          <cell r="D61">
            <v>95.77</v>
          </cell>
          <cell r="E61">
            <v>114.92399999999999</v>
          </cell>
        </row>
        <row r="62">
          <cell r="C62" t="str">
            <v>MARSHAGHAI</v>
          </cell>
          <cell r="D62">
            <v>96.21</v>
          </cell>
          <cell r="E62">
            <v>115.452</v>
          </cell>
        </row>
        <row r="63">
          <cell r="C63" t="str">
            <v>JEYPORE</v>
          </cell>
          <cell r="D63">
            <v>97.4</v>
          </cell>
          <cell r="E63">
            <v>116.88000000000001</v>
          </cell>
        </row>
        <row r="64">
          <cell r="C64" t="str">
            <v>MANJURI ROAD</v>
          </cell>
          <cell r="D64">
            <v>97.4</v>
          </cell>
          <cell r="E64">
            <v>116.88000000000001</v>
          </cell>
        </row>
        <row r="65">
          <cell r="C65" t="str">
            <v>SIMILIGUDA</v>
          </cell>
          <cell r="D65">
            <v>97.4</v>
          </cell>
          <cell r="E65">
            <v>116.88000000000001</v>
          </cell>
        </row>
        <row r="66">
          <cell r="C66" t="str">
            <v>KADA BARANGA</v>
          </cell>
          <cell r="D66">
            <v>103.35</v>
          </cell>
          <cell r="E66">
            <v>124.02</v>
          </cell>
        </row>
        <row r="67">
          <cell r="C67" t="str">
            <v>BAGAPUNJI</v>
          </cell>
          <cell r="D67">
            <v>104.54</v>
          </cell>
          <cell r="E67">
            <v>125.45</v>
          </cell>
        </row>
        <row r="68">
          <cell r="C68" t="str">
            <v>BALANGA</v>
          </cell>
          <cell r="D68">
            <v>104.54</v>
          </cell>
          <cell r="E68">
            <v>125.45</v>
          </cell>
        </row>
        <row r="69">
          <cell r="C69" t="str">
            <v>BALIAPAL</v>
          </cell>
          <cell r="D69">
            <v>104.54</v>
          </cell>
          <cell r="E69">
            <v>125.45</v>
          </cell>
        </row>
        <row r="70">
          <cell r="C70" t="str">
            <v>BARIPADA</v>
          </cell>
          <cell r="D70">
            <v>104.54</v>
          </cell>
          <cell r="E70">
            <v>125.45</v>
          </cell>
        </row>
        <row r="71">
          <cell r="C71" t="str">
            <v>BASTA</v>
          </cell>
          <cell r="D71">
            <v>104.54</v>
          </cell>
          <cell r="E71">
            <v>125.45</v>
          </cell>
        </row>
        <row r="72">
          <cell r="C72" t="str">
            <v>CHANDANESWAR</v>
          </cell>
          <cell r="D72">
            <v>104.54</v>
          </cell>
          <cell r="E72">
            <v>125.45</v>
          </cell>
        </row>
        <row r="73">
          <cell r="C73" t="str">
            <v>DEHURDA</v>
          </cell>
          <cell r="D73">
            <v>104.54</v>
          </cell>
          <cell r="E73">
            <v>125.45</v>
          </cell>
        </row>
        <row r="74">
          <cell r="C74" t="str">
            <v>DHANUPALI</v>
          </cell>
          <cell r="D74">
            <v>104.54</v>
          </cell>
          <cell r="E74">
            <v>125.45</v>
          </cell>
        </row>
        <row r="75">
          <cell r="C75" t="str">
            <v>JALESWAR</v>
          </cell>
          <cell r="D75">
            <v>104.54</v>
          </cell>
          <cell r="E75">
            <v>125.45</v>
          </cell>
        </row>
        <row r="76">
          <cell r="C76" t="str">
            <v>KAMARDA</v>
          </cell>
          <cell r="D76">
            <v>104.54</v>
          </cell>
          <cell r="E76">
            <v>125.45</v>
          </cell>
        </row>
        <row r="77">
          <cell r="C77" t="str">
            <v>KASHIDIHA</v>
          </cell>
          <cell r="D77">
            <v>104.54</v>
          </cell>
          <cell r="E77">
            <v>125.45</v>
          </cell>
        </row>
        <row r="78">
          <cell r="C78" t="str">
            <v>KHAIRDA</v>
          </cell>
          <cell r="D78">
            <v>104.54</v>
          </cell>
          <cell r="E78">
            <v>125.45</v>
          </cell>
        </row>
        <row r="79">
          <cell r="C79" t="str">
            <v>NACHINDA</v>
          </cell>
          <cell r="D79">
            <v>104.54</v>
          </cell>
          <cell r="E79">
            <v>125.45</v>
          </cell>
        </row>
        <row r="80">
          <cell r="C80" t="str">
            <v>NAHARA</v>
          </cell>
          <cell r="D80">
            <v>104.54</v>
          </cell>
          <cell r="E80">
            <v>125.45</v>
          </cell>
        </row>
        <row r="81">
          <cell r="C81" t="str">
            <v>RAIRANGPUR</v>
          </cell>
          <cell r="D81">
            <v>104.54</v>
          </cell>
          <cell r="E81">
            <v>125.45</v>
          </cell>
        </row>
        <row r="82">
          <cell r="C82" t="str">
            <v>BHURKUNDA</v>
          </cell>
          <cell r="D82">
            <v>104.54</v>
          </cell>
          <cell r="E82">
            <v>125.45</v>
          </cell>
        </row>
        <row r="83">
          <cell r="C83" t="str">
            <v>TIHIDI</v>
          </cell>
          <cell r="D83">
            <v>108.2</v>
          </cell>
          <cell r="E83">
            <v>129.84</v>
          </cell>
        </row>
        <row r="84">
          <cell r="C84" t="str">
            <v>NAMPO</v>
          </cell>
          <cell r="D84">
            <v>109.25</v>
          </cell>
          <cell r="E84">
            <v>131.1</v>
          </cell>
        </row>
        <row r="85">
          <cell r="C85" t="str">
            <v>KHARIAR ROAD</v>
          </cell>
          <cell r="D85">
            <v>109.3</v>
          </cell>
          <cell r="E85">
            <v>131.16</v>
          </cell>
        </row>
        <row r="86">
          <cell r="C86" t="str">
            <v>MALKANGIRI</v>
          </cell>
          <cell r="D86">
            <v>109.3</v>
          </cell>
          <cell r="E86">
            <v>131.16</v>
          </cell>
        </row>
        <row r="87">
          <cell r="C87" t="str">
            <v>UMERKOT</v>
          </cell>
          <cell r="D87">
            <v>109.3</v>
          </cell>
          <cell r="E87">
            <v>131.16</v>
          </cell>
        </row>
        <row r="88">
          <cell r="C88" t="str">
            <v>BRAHMANJHARILO</v>
          </cell>
          <cell r="D88">
            <v>111.69</v>
          </cell>
          <cell r="E88">
            <v>134.02799999999999</v>
          </cell>
        </row>
        <row r="89">
          <cell r="C89" t="str">
            <v>SINGLA</v>
          </cell>
          <cell r="D89">
            <v>114.5</v>
          </cell>
          <cell r="E89">
            <v>137.4</v>
          </cell>
        </row>
        <row r="90">
          <cell r="C90" t="str">
            <v>DIGAPAHANDI</v>
          </cell>
          <cell r="D90">
            <v>114.5</v>
          </cell>
          <cell r="E90">
            <v>137.4</v>
          </cell>
        </row>
        <row r="91">
          <cell r="C91" t="str">
            <v>KATULIDHIA</v>
          </cell>
          <cell r="D91">
            <v>114.5</v>
          </cell>
          <cell r="E91">
            <v>137.4</v>
          </cell>
        </row>
        <row r="92">
          <cell r="C92" t="str">
            <v>BHOGORAI</v>
          </cell>
          <cell r="D92">
            <v>125</v>
          </cell>
          <cell r="E92">
            <v>150</v>
          </cell>
        </row>
        <row r="93">
          <cell r="C93" t="str">
            <v>BANTALA</v>
          </cell>
          <cell r="D93">
            <v>130.25</v>
          </cell>
          <cell r="E93">
            <v>156.30000000000001</v>
          </cell>
        </row>
        <row r="94">
          <cell r="C94" t="str">
            <v>BAUNSUNI</v>
          </cell>
          <cell r="D94">
            <v>146</v>
          </cell>
          <cell r="E94">
            <v>175.2</v>
          </cell>
        </row>
        <row r="95">
          <cell r="C95" t="str">
            <v>PHULBANI</v>
          </cell>
          <cell r="D95">
            <v>146</v>
          </cell>
          <cell r="E95">
            <v>175.2</v>
          </cell>
        </row>
        <row r="96">
          <cell r="C96" t="str">
            <v>CHHATRAPUR</v>
          </cell>
          <cell r="D96">
            <v>152.30000000000001</v>
          </cell>
          <cell r="E96">
            <v>182.76000000000002</v>
          </cell>
        </row>
        <row r="97">
          <cell r="C97" t="str">
            <v>PADAMPUR</v>
          </cell>
          <cell r="D97">
            <v>177.5</v>
          </cell>
          <cell r="E97">
            <v>213</v>
          </cell>
        </row>
        <row r="98">
          <cell r="C98" t="str">
            <v>TARAPUR(DHARMAGARH)</v>
          </cell>
          <cell r="D98">
            <v>177.5</v>
          </cell>
          <cell r="E98">
            <v>213</v>
          </cell>
        </row>
        <row r="99">
          <cell r="C99" t="str">
            <v>NARAYANPUR</v>
          </cell>
          <cell r="D99">
            <v>104.54</v>
          </cell>
          <cell r="E99">
            <v>125.44800000000001</v>
          </cell>
        </row>
        <row r="100">
          <cell r="C100" t="str">
            <v>REMUNA</v>
          </cell>
          <cell r="D100">
            <v>90.26</v>
          </cell>
          <cell r="E100">
            <v>108.31200000000001</v>
          </cell>
        </row>
        <row r="101">
          <cell r="C101" t="str">
            <v>TIKABALI</v>
          </cell>
          <cell r="D101">
            <v>160</v>
          </cell>
          <cell r="E101">
            <v>192</v>
          </cell>
        </row>
        <row r="102">
          <cell r="C102" t="str">
            <v>KARANJIA</v>
          </cell>
          <cell r="D102">
            <v>100</v>
          </cell>
          <cell r="E102">
            <v>120</v>
          </cell>
        </row>
        <row r="103">
          <cell r="C103" t="str">
            <v>NIMAPARA</v>
          </cell>
          <cell r="D103">
            <v>90.26</v>
          </cell>
          <cell r="E103">
            <v>108.31200000000001</v>
          </cell>
        </row>
        <row r="104">
          <cell r="C104" t="str">
            <v>PURUSOTTAMPUR</v>
          </cell>
          <cell r="D104">
            <v>114.5</v>
          </cell>
          <cell r="E104">
            <v>137.4</v>
          </cell>
        </row>
        <row r="105">
          <cell r="C105" t="str">
            <v>BIJIPUR</v>
          </cell>
          <cell r="D105">
            <v>90.26</v>
          </cell>
          <cell r="E105">
            <v>108.31200000000001</v>
          </cell>
        </row>
        <row r="106">
          <cell r="C106" t="str">
            <v>DEOGARH</v>
          </cell>
          <cell r="D106">
            <v>120</v>
          </cell>
          <cell r="E106">
            <v>144</v>
          </cell>
        </row>
        <row r="107">
          <cell r="C107" t="str">
            <v>CHARICHHAKA</v>
          </cell>
          <cell r="D107">
            <v>90.26</v>
          </cell>
          <cell r="E107">
            <v>108.31200000000001</v>
          </cell>
        </row>
        <row r="108">
          <cell r="C108" t="str">
            <v>NAYAGARH</v>
          </cell>
          <cell r="D108">
            <v>96</v>
          </cell>
          <cell r="E108">
            <v>115.2</v>
          </cell>
        </row>
        <row r="109">
          <cell r="C109" t="str">
            <v>AGARPADA</v>
          </cell>
          <cell r="D109">
            <v>97.4</v>
          </cell>
          <cell r="E109">
            <v>116.88000000000001</v>
          </cell>
        </row>
        <row r="110">
          <cell r="C110" t="str">
            <v>KANTABANJI</v>
          </cell>
          <cell r="D110">
            <v>140</v>
          </cell>
          <cell r="E110">
            <v>168</v>
          </cell>
        </row>
        <row r="111">
          <cell r="C111" t="str">
            <v>KONARK</v>
          </cell>
          <cell r="D111">
            <v>90.26</v>
          </cell>
          <cell r="E111">
            <v>108.31200000000001</v>
          </cell>
        </row>
        <row r="112">
          <cell r="C112" t="str">
            <v>RENGALI CAMP</v>
          </cell>
          <cell r="E112">
            <v>135</v>
          </cell>
        </row>
        <row r="113">
          <cell r="C113" t="str">
            <v>GODBHAGA</v>
          </cell>
          <cell r="E113">
            <v>135</v>
          </cell>
        </row>
        <row r="114">
          <cell r="C114" t="str">
            <v>BARAHGUDA</v>
          </cell>
          <cell r="E114">
            <v>135</v>
          </cell>
        </row>
        <row r="115">
          <cell r="C115" t="str">
            <v>DORODA</v>
          </cell>
          <cell r="E115">
            <v>108.31</v>
          </cell>
        </row>
        <row r="116">
          <cell r="C116" t="str">
            <v>CHHENDIPADA</v>
          </cell>
          <cell r="E116">
            <v>130</v>
          </cell>
        </row>
        <row r="117">
          <cell r="C117" t="str">
            <v>BENUDA</v>
          </cell>
          <cell r="E117">
            <v>125.44800000000001</v>
          </cell>
        </row>
        <row r="118">
          <cell r="C118" t="str">
            <v>CHENGDA</v>
          </cell>
          <cell r="E118">
            <v>125.44800000000001</v>
          </cell>
        </row>
        <row r="119">
          <cell r="C119" t="str">
            <v>ANTAROI</v>
          </cell>
          <cell r="E119">
            <v>125.44800000000001</v>
          </cell>
        </row>
        <row r="120">
          <cell r="C120" t="str">
            <v>CHAMPUA</v>
          </cell>
          <cell r="E120">
            <v>130</v>
          </cell>
        </row>
        <row r="121">
          <cell r="C121" t="str">
            <v>JUNAGARH</v>
          </cell>
          <cell r="E121">
            <v>135</v>
          </cell>
        </row>
        <row r="122">
          <cell r="C122" t="str">
            <v>KOTPAD</v>
          </cell>
          <cell r="E122">
            <v>160</v>
          </cell>
        </row>
        <row r="123">
          <cell r="C123" t="str">
            <v>KUCHINDA</v>
          </cell>
          <cell r="E123">
            <v>135</v>
          </cell>
        </row>
        <row r="124">
          <cell r="C124" t="str">
            <v>BOLANGIR</v>
          </cell>
          <cell r="E124">
            <v>130</v>
          </cell>
        </row>
        <row r="125">
          <cell r="C125" t="str">
            <v>PIPILI</v>
          </cell>
          <cell r="E125">
            <v>99.73</v>
          </cell>
        </row>
        <row r="126">
          <cell r="C126" t="str">
            <v>SONEPUR</v>
          </cell>
          <cell r="E126">
            <v>175</v>
          </cell>
        </row>
        <row r="127">
          <cell r="C127" t="str">
            <v>NILAGIRI</v>
          </cell>
          <cell r="E127">
            <v>115</v>
          </cell>
        </row>
        <row r="128">
          <cell r="C128" t="str">
            <v>HINJILIKATU</v>
          </cell>
          <cell r="E128">
            <v>115</v>
          </cell>
        </row>
        <row r="129">
          <cell r="C129" t="str">
            <v>JAYAPUR KILLA</v>
          </cell>
          <cell r="E129">
            <v>99.73</v>
          </cell>
        </row>
        <row r="130">
          <cell r="C130" t="str">
            <v>SAHARAPALLI</v>
          </cell>
          <cell r="E130">
            <v>175</v>
          </cell>
        </row>
        <row r="131">
          <cell r="C131" t="str">
            <v>MUNIGUDA</v>
          </cell>
          <cell r="E131">
            <v>150</v>
          </cell>
        </row>
        <row r="132">
          <cell r="C132" t="str">
            <v>KANKORADA (GANJAM)</v>
          </cell>
          <cell r="E132">
            <v>135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topLeftCell="A20" zoomScale="145" zoomScaleNormal="145" workbookViewId="0">
      <selection activeCell="I33" sqref="I33"/>
    </sheetView>
  </sheetViews>
  <sheetFormatPr defaultRowHeight="15" customHeight="1"/>
  <cols>
    <col min="1" max="1" width="3.7109375" style="59" customWidth="1"/>
    <col min="2" max="2" width="10.7109375" style="7" bestFit="1" customWidth="1"/>
    <col min="3" max="3" width="18.140625" style="8" bestFit="1" customWidth="1"/>
    <col min="4" max="4" width="8.5703125" style="9" bestFit="1" customWidth="1"/>
    <col min="5" max="5" width="6.5703125" style="9" bestFit="1" customWidth="1"/>
    <col min="6" max="6" width="18.140625" style="11" customWidth="1"/>
    <col min="7" max="7" width="6.140625" style="10" bestFit="1" customWidth="1"/>
    <col min="8" max="8" width="7.140625" style="9" customWidth="1"/>
    <col min="9" max="9" width="6.7109375" style="9" customWidth="1"/>
    <col min="10" max="10" width="8.140625" style="9" customWidth="1"/>
    <col min="11" max="11" width="7.140625" style="9" bestFit="1" customWidth="1"/>
    <col min="12" max="12" width="9.140625" style="9" bestFit="1" customWidth="1"/>
    <col min="13" max="16384" width="9.140625" style="9"/>
  </cols>
  <sheetData>
    <row r="1" spans="1:14" s="6" customFormat="1" ht="15" customHeight="1">
      <c r="A1" s="23" t="s">
        <v>0</v>
      </c>
      <c r="B1" s="24"/>
      <c r="C1" s="23"/>
      <c r="D1" s="25"/>
      <c r="E1" s="26"/>
      <c r="F1" s="27"/>
      <c r="H1" s="26"/>
      <c r="J1" s="54" t="s">
        <v>28</v>
      </c>
      <c r="K1" s="26"/>
      <c r="L1" s="26"/>
      <c r="M1" s="26"/>
      <c r="N1" s="26"/>
    </row>
    <row r="2" spans="1:14" s="6" customFormat="1" ht="15" customHeight="1">
      <c r="A2" s="28" t="s">
        <v>17</v>
      </c>
      <c r="B2" s="29"/>
      <c r="C2" s="30"/>
      <c r="D2" s="26"/>
      <c r="E2" s="26"/>
      <c r="F2" s="27"/>
      <c r="H2" s="26"/>
      <c r="J2" s="54" t="s">
        <v>76</v>
      </c>
      <c r="K2" s="26"/>
      <c r="L2" s="26"/>
      <c r="M2" s="26"/>
      <c r="N2" s="26"/>
    </row>
    <row r="3" spans="1:14" s="6" customFormat="1" ht="15" customHeight="1">
      <c r="A3" s="31" t="s">
        <v>14</v>
      </c>
      <c r="B3" s="32"/>
      <c r="C3" s="33"/>
      <c r="D3" s="25"/>
      <c r="E3" s="26"/>
      <c r="F3" s="27"/>
      <c r="H3" s="26"/>
      <c r="J3" s="54" t="s">
        <v>29</v>
      </c>
      <c r="K3" s="26"/>
      <c r="L3" s="26"/>
      <c r="M3" s="26"/>
      <c r="N3" s="26"/>
    </row>
    <row r="4" spans="1:14" s="6" customFormat="1" ht="15" customHeight="1">
      <c r="A4" s="31" t="s">
        <v>18</v>
      </c>
      <c r="B4" s="32"/>
      <c r="C4" s="33"/>
      <c r="D4" s="25"/>
      <c r="E4" s="34"/>
      <c r="F4" s="27"/>
      <c r="H4" s="26"/>
      <c r="J4" s="54" t="s">
        <v>15</v>
      </c>
      <c r="K4" s="26"/>
      <c r="L4" s="26"/>
      <c r="M4" s="26"/>
      <c r="N4" s="26"/>
    </row>
    <row r="5" spans="1:14" s="6" customFormat="1" ht="15" customHeight="1">
      <c r="A5" s="31"/>
      <c r="B5" s="35"/>
      <c r="C5" s="25"/>
      <c r="D5" s="36"/>
      <c r="E5" s="34"/>
      <c r="F5" s="37"/>
      <c r="H5" s="55"/>
      <c r="J5" s="55" t="s">
        <v>16</v>
      </c>
      <c r="K5" s="55"/>
      <c r="L5" s="26"/>
      <c r="M5" s="26"/>
      <c r="N5" s="26"/>
    </row>
    <row r="6" spans="1:14" s="6" customFormat="1" ht="15" customHeight="1">
      <c r="A6" s="38"/>
      <c r="B6" s="39"/>
      <c r="C6" s="25"/>
      <c r="D6" s="36"/>
      <c r="E6" s="34"/>
      <c r="F6" s="37"/>
      <c r="G6" s="40"/>
      <c r="H6" s="26"/>
      <c r="I6" s="26"/>
      <c r="J6" s="26"/>
      <c r="K6" s="26"/>
      <c r="L6" s="26"/>
      <c r="M6" s="26"/>
      <c r="N6" s="26"/>
    </row>
    <row r="7" spans="1:14" s="22" customFormat="1" ht="16.5" customHeight="1">
      <c r="A7" s="56" t="s">
        <v>9</v>
      </c>
      <c r="B7" s="57" t="s">
        <v>4</v>
      </c>
      <c r="C7" s="56" t="s">
        <v>22</v>
      </c>
      <c r="D7" s="56" t="s">
        <v>23</v>
      </c>
      <c r="E7" s="56" t="s">
        <v>8</v>
      </c>
      <c r="F7" s="56" t="s">
        <v>5</v>
      </c>
      <c r="G7" s="56" t="s">
        <v>10</v>
      </c>
      <c r="H7" s="60" t="s">
        <v>12</v>
      </c>
      <c r="I7" s="60" t="s">
        <v>13</v>
      </c>
      <c r="J7" s="60" t="s">
        <v>30</v>
      </c>
      <c r="K7" s="60" t="s">
        <v>24</v>
      </c>
      <c r="L7" s="60" t="s">
        <v>25</v>
      </c>
      <c r="M7" s="53"/>
      <c r="N7" s="53"/>
    </row>
    <row r="8" spans="1:14" s="22" customFormat="1" ht="15" customHeight="1">
      <c r="A8" s="56">
        <v>1</v>
      </c>
      <c r="B8" s="57">
        <v>44531</v>
      </c>
      <c r="C8" s="56" t="s">
        <v>31</v>
      </c>
      <c r="D8" s="61" t="s">
        <v>32</v>
      </c>
      <c r="E8" s="61" t="s">
        <v>11</v>
      </c>
      <c r="F8" s="61" t="s">
        <v>27</v>
      </c>
      <c r="G8" s="62">
        <v>15</v>
      </c>
      <c r="H8" s="63">
        <f>VLOOKUP(F8,'[1]BAYER CORPS SCIENCE'!$C:$E,3,FALSE)</f>
        <v>137.4</v>
      </c>
      <c r="I8" s="63">
        <f>G8*2</f>
        <v>30</v>
      </c>
      <c r="J8" s="63">
        <v>420</v>
      </c>
      <c r="K8" s="63">
        <v>30</v>
      </c>
      <c r="L8" s="63">
        <f>G8*H8+I8+J8+K8</f>
        <v>2541</v>
      </c>
      <c r="M8" s="41"/>
      <c r="N8" s="41"/>
    </row>
    <row r="9" spans="1:14" s="22" customFormat="1" ht="15.75" customHeight="1">
      <c r="A9" s="56">
        <v>2</v>
      </c>
      <c r="B9" s="57">
        <v>44537</v>
      </c>
      <c r="C9" s="56" t="s">
        <v>33</v>
      </c>
      <c r="D9" s="61" t="s">
        <v>34</v>
      </c>
      <c r="E9" s="61" t="s">
        <v>11</v>
      </c>
      <c r="F9" s="61" t="s">
        <v>19</v>
      </c>
      <c r="G9" s="62">
        <v>10</v>
      </c>
      <c r="H9" s="63">
        <f>VLOOKUP(F9,'[1]BAYER CORPS SCIENCE'!$C:$E,3,FALSE)</f>
        <v>115.2</v>
      </c>
      <c r="I9" s="63">
        <f t="shared" ref="I9:I26" si="0">G9*2</f>
        <v>20</v>
      </c>
      <c r="J9" s="63">
        <v>150</v>
      </c>
      <c r="K9" s="63">
        <v>30</v>
      </c>
      <c r="L9" s="63">
        <f t="shared" ref="L9:L26" si="1">G9*H9+I9+J9+K9</f>
        <v>1352</v>
      </c>
      <c r="M9" s="41"/>
      <c r="N9" s="41"/>
    </row>
    <row r="10" spans="1:14" s="22" customFormat="1" ht="15.75" customHeight="1">
      <c r="A10" s="56">
        <v>3</v>
      </c>
      <c r="B10" s="57">
        <v>44537</v>
      </c>
      <c r="C10" s="56" t="s">
        <v>35</v>
      </c>
      <c r="D10" s="61" t="s">
        <v>36</v>
      </c>
      <c r="E10" s="61" t="s">
        <v>11</v>
      </c>
      <c r="F10" s="61" t="s">
        <v>37</v>
      </c>
      <c r="G10" s="62">
        <v>8</v>
      </c>
      <c r="H10" s="63">
        <f>VLOOKUP(F10,'[1]BAYER CORPS SCIENCE'!$C:$E,3,FALSE)</f>
        <v>108.31200000000001</v>
      </c>
      <c r="I10" s="63">
        <f t="shared" si="0"/>
        <v>16</v>
      </c>
      <c r="J10" s="63">
        <v>120</v>
      </c>
      <c r="K10" s="63">
        <v>30</v>
      </c>
      <c r="L10" s="63">
        <f t="shared" si="1"/>
        <v>1032.4960000000001</v>
      </c>
      <c r="M10" s="41"/>
      <c r="N10" s="41"/>
    </row>
    <row r="11" spans="1:14" s="22" customFormat="1" ht="15.75" customHeight="1">
      <c r="A11" s="56">
        <v>4</v>
      </c>
      <c r="B11" s="57">
        <v>44540</v>
      </c>
      <c r="C11" s="56" t="s">
        <v>38</v>
      </c>
      <c r="D11" s="61" t="s">
        <v>39</v>
      </c>
      <c r="E11" s="61" t="s">
        <v>11</v>
      </c>
      <c r="F11" s="61" t="s">
        <v>20</v>
      </c>
      <c r="G11" s="62">
        <v>4</v>
      </c>
      <c r="H11" s="63">
        <f>VLOOKUP(F11,'[1]BAYER CORPS SCIENCE'!$C:$E,3,FALSE)</f>
        <v>115</v>
      </c>
      <c r="I11" s="63">
        <f t="shared" si="0"/>
        <v>8</v>
      </c>
      <c r="J11" s="63">
        <v>132</v>
      </c>
      <c r="K11" s="63">
        <v>30</v>
      </c>
      <c r="L11" s="63">
        <f t="shared" si="1"/>
        <v>630</v>
      </c>
      <c r="M11" s="41"/>
      <c r="N11" s="41"/>
    </row>
    <row r="12" spans="1:14" s="22" customFormat="1" ht="15.75" customHeight="1">
      <c r="A12" s="56">
        <v>5</v>
      </c>
      <c r="B12" s="57">
        <v>44551</v>
      </c>
      <c r="C12" s="56" t="s">
        <v>40</v>
      </c>
      <c r="D12" s="61" t="s">
        <v>41</v>
      </c>
      <c r="E12" s="61" t="s">
        <v>11</v>
      </c>
      <c r="F12" s="61" t="s">
        <v>26</v>
      </c>
      <c r="G12" s="62">
        <v>1</v>
      </c>
      <c r="H12" s="63">
        <f>VLOOKUP(F12,'[1]BAYER CORPS SCIENCE'!$C:$E,3,FALSE)</f>
        <v>108.31200000000001</v>
      </c>
      <c r="I12" s="63">
        <f t="shared" si="0"/>
        <v>2</v>
      </c>
      <c r="J12" s="63">
        <v>15</v>
      </c>
      <c r="K12" s="63">
        <v>30</v>
      </c>
      <c r="L12" s="63">
        <f t="shared" si="1"/>
        <v>155.31200000000001</v>
      </c>
      <c r="M12" s="41"/>
      <c r="N12" s="41"/>
    </row>
    <row r="13" spans="1:14" s="22" customFormat="1" ht="15.75" customHeight="1">
      <c r="A13" s="56">
        <v>6</v>
      </c>
      <c r="B13" s="57">
        <v>44551</v>
      </c>
      <c r="C13" s="56" t="s">
        <v>42</v>
      </c>
      <c r="D13" s="61" t="s">
        <v>43</v>
      </c>
      <c r="E13" s="61" t="s">
        <v>11</v>
      </c>
      <c r="F13" s="61" t="s">
        <v>44</v>
      </c>
      <c r="G13" s="62">
        <v>1</v>
      </c>
      <c r="H13" s="63">
        <f>VLOOKUP(F13,'[1]BAYER CORPS SCIENCE'!$C:$E,3,FALSE)</f>
        <v>108.31200000000001</v>
      </c>
      <c r="I13" s="63">
        <f t="shared" si="0"/>
        <v>2</v>
      </c>
      <c r="J13" s="63">
        <v>15</v>
      </c>
      <c r="K13" s="63">
        <v>30</v>
      </c>
      <c r="L13" s="63">
        <f t="shared" si="1"/>
        <v>155.31200000000001</v>
      </c>
      <c r="M13" s="41"/>
      <c r="N13" s="41"/>
    </row>
    <row r="14" spans="1:14" s="22" customFormat="1" ht="15.75" customHeight="1">
      <c r="A14" s="56">
        <v>7</v>
      </c>
      <c r="B14" s="57">
        <v>44551</v>
      </c>
      <c r="C14" s="56" t="s">
        <v>45</v>
      </c>
      <c r="D14" s="61" t="s">
        <v>46</v>
      </c>
      <c r="E14" s="61" t="s">
        <v>11</v>
      </c>
      <c r="F14" s="61" t="s">
        <v>47</v>
      </c>
      <c r="G14" s="62">
        <v>1</v>
      </c>
      <c r="H14" s="63">
        <f>VLOOKUP(F14,'[1]BAYER CORPS SCIENCE'!$C:$E,3,FALSE)</f>
        <v>108.31200000000001</v>
      </c>
      <c r="I14" s="63">
        <f t="shared" si="0"/>
        <v>2</v>
      </c>
      <c r="J14" s="63">
        <v>15</v>
      </c>
      <c r="K14" s="63">
        <v>30</v>
      </c>
      <c r="L14" s="63">
        <f t="shared" si="1"/>
        <v>155.31200000000001</v>
      </c>
      <c r="M14" s="41"/>
      <c r="N14" s="41"/>
    </row>
    <row r="15" spans="1:14" s="22" customFormat="1" ht="15.75" customHeight="1">
      <c r="A15" s="56">
        <v>8</v>
      </c>
      <c r="B15" s="57">
        <v>44551</v>
      </c>
      <c r="C15" s="56" t="s">
        <v>48</v>
      </c>
      <c r="D15" s="61" t="s">
        <v>49</v>
      </c>
      <c r="E15" s="61" t="s">
        <v>11</v>
      </c>
      <c r="F15" s="61" t="s">
        <v>50</v>
      </c>
      <c r="G15" s="62">
        <v>1</v>
      </c>
      <c r="H15" s="63">
        <f>VLOOKUP(F15,'[1]BAYER CORPS SCIENCE'!$C:$E,3,FALSE)</f>
        <v>134.02799999999999</v>
      </c>
      <c r="I15" s="63">
        <f t="shared" si="0"/>
        <v>2</v>
      </c>
      <c r="J15" s="63">
        <v>15</v>
      </c>
      <c r="K15" s="63">
        <v>30</v>
      </c>
      <c r="L15" s="63">
        <f t="shared" si="1"/>
        <v>181.02799999999999</v>
      </c>
      <c r="M15" s="41"/>
      <c r="N15" s="41"/>
    </row>
    <row r="16" spans="1:14" s="22" customFormat="1" ht="15.75" customHeight="1">
      <c r="A16" s="56">
        <v>9</v>
      </c>
      <c r="B16" s="57">
        <v>44551</v>
      </c>
      <c r="C16" s="56" t="s">
        <v>51</v>
      </c>
      <c r="D16" s="61" t="s">
        <v>52</v>
      </c>
      <c r="E16" s="61" t="s">
        <v>11</v>
      </c>
      <c r="F16" s="61" t="s">
        <v>37</v>
      </c>
      <c r="G16" s="62">
        <v>1</v>
      </c>
      <c r="H16" s="63">
        <f>VLOOKUP(F16,'[1]BAYER CORPS SCIENCE'!$C:$E,3,FALSE)</f>
        <v>108.31200000000001</v>
      </c>
      <c r="I16" s="63">
        <f t="shared" si="0"/>
        <v>2</v>
      </c>
      <c r="J16" s="63">
        <v>15</v>
      </c>
      <c r="K16" s="63">
        <v>30</v>
      </c>
      <c r="L16" s="63">
        <f t="shared" si="1"/>
        <v>155.31200000000001</v>
      </c>
      <c r="M16" s="41"/>
      <c r="N16" s="41"/>
    </row>
    <row r="17" spans="1:14" s="22" customFormat="1" ht="15.75" customHeight="1">
      <c r="A17" s="56">
        <v>10</v>
      </c>
      <c r="B17" s="57">
        <v>44551</v>
      </c>
      <c r="C17" s="56" t="s">
        <v>53</v>
      </c>
      <c r="D17" s="61" t="s">
        <v>54</v>
      </c>
      <c r="E17" s="61" t="s">
        <v>11</v>
      </c>
      <c r="F17" s="61" t="s">
        <v>19</v>
      </c>
      <c r="G17" s="62">
        <v>1</v>
      </c>
      <c r="H17" s="63">
        <f>VLOOKUP(F17,'[1]BAYER CORPS SCIENCE'!$C:$E,3,FALSE)</f>
        <v>115.2</v>
      </c>
      <c r="I17" s="63">
        <f t="shared" si="0"/>
        <v>2</v>
      </c>
      <c r="J17" s="63">
        <v>15</v>
      </c>
      <c r="K17" s="63">
        <v>30</v>
      </c>
      <c r="L17" s="63">
        <f t="shared" si="1"/>
        <v>162.19999999999999</v>
      </c>
      <c r="M17" s="41"/>
      <c r="N17" s="41"/>
    </row>
    <row r="18" spans="1:14" s="22" customFormat="1" ht="25.5">
      <c r="A18" s="56">
        <v>11</v>
      </c>
      <c r="B18" s="57">
        <v>44551</v>
      </c>
      <c r="C18" s="56" t="s">
        <v>55</v>
      </c>
      <c r="D18" s="61" t="s">
        <v>56</v>
      </c>
      <c r="E18" s="61" t="s">
        <v>11</v>
      </c>
      <c r="F18" s="64" t="s">
        <v>57</v>
      </c>
      <c r="G18" s="62">
        <v>1</v>
      </c>
      <c r="H18" s="63">
        <f>VLOOKUP(F18,'[1]BAYER CORPS SCIENCE'!$C:$E,3,FALSE)</f>
        <v>135</v>
      </c>
      <c r="I18" s="63">
        <f t="shared" si="0"/>
        <v>2</v>
      </c>
      <c r="J18" s="63">
        <v>33</v>
      </c>
      <c r="K18" s="63">
        <v>30</v>
      </c>
      <c r="L18" s="63">
        <f t="shared" si="1"/>
        <v>200</v>
      </c>
      <c r="M18" s="41"/>
      <c r="N18" s="41"/>
    </row>
    <row r="19" spans="1:14" s="22" customFormat="1" ht="15.75" customHeight="1">
      <c r="A19" s="56">
        <v>12</v>
      </c>
      <c r="B19" s="57">
        <v>44551</v>
      </c>
      <c r="C19" s="56" t="s">
        <v>58</v>
      </c>
      <c r="D19" s="61" t="s">
        <v>59</v>
      </c>
      <c r="E19" s="61" t="s">
        <v>11</v>
      </c>
      <c r="F19" s="61" t="s">
        <v>60</v>
      </c>
      <c r="G19" s="62">
        <v>2</v>
      </c>
      <c r="H19" s="63">
        <f>VLOOKUP(F19,'[1]BAYER CORPS SCIENCE'!$C:$E,3,FALSE)</f>
        <v>192</v>
      </c>
      <c r="I19" s="63">
        <f t="shared" si="0"/>
        <v>4</v>
      </c>
      <c r="J19" s="63">
        <v>60</v>
      </c>
      <c r="K19" s="63">
        <v>30</v>
      </c>
      <c r="L19" s="63">
        <f t="shared" si="1"/>
        <v>478</v>
      </c>
      <c r="M19" s="41"/>
      <c r="N19" s="41"/>
    </row>
    <row r="20" spans="1:14" s="22" customFormat="1" ht="15.75" customHeight="1">
      <c r="A20" s="56">
        <v>13</v>
      </c>
      <c r="B20" s="57">
        <v>44552</v>
      </c>
      <c r="C20" s="56" t="s">
        <v>61</v>
      </c>
      <c r="D20" s="61" t="s">
        <v>62</v>
      </c>
      <c r="E20" s="61" t="s">
        <v>11</v>
      </c>
      <c r="F20" s="61" t="s">
        <v>47</v>
      </c>
      <c r="G20" s="62">
        <v>19</v>
      </c>
      <c r="H20" s="63">
        <f>VLOOKUP(F20,'[1]BAYER CORPS SCIENCE'!$C:$E,3,FALSE)</f>
        <v>108.31200000000001</v>
      </c>
      <c r="I20" s="63">
        <f t="shared" si="0"/>
        <v>38</v>
      </c>
      <c r="J20" s="63">
        <v>285</v>
      </c>
      <c r="K20" s="63">
        <v>30</v>
      </c>
      <c r="L20" s="63">
        <f t="shared" si="1"/>
        <v>2410.9280000000003</v>
      </c>
      <c r="M20" s="41"/>
      <c r="N20" s="41"/>
    </row>
    <row r="21" spans="1:14" s="22" customFormat="1" ht="15.75" customHeight="1">
      <c r="A21" s="56">
        <v>14</v>
      </c>
      <c r="B21" s="57">
        <v>44553</v>
      </c>
      <c r="C21" s="56" t="s">
        <v>63</v>
      </c>
      <c r="D21" s="61" t="s">
        <v>64</v>
      </c>
      <c r="E21" s="61" t="s">
        <v>11</v>
      </c>
      <c r="F21" s="61" t="s">
        <v>60</v>
      </c>
      <c r="G21" s="62">
        <v>11</v>
      </c>
      <c r="H21" s="63">
        <f>VLOOKUP(F21,'[1]BAYER CORPS SCIENCE'!$C:$E,3,FALSE)</f>
        <v>192</v>
      </c>
      <c r="I21" s="63">
        <f t="shared" si="0"/>
        <v>22</v>
      </c>
      <c r="J21" s="63">
        <v>330</v>
      </c>
      <c r="K21" s="63">
        <v>30</v>
      </c>
      <c r="L21" s="63">
        <f t="shared" si="1"/>
        <v>2494</v>
      </c>
      <c r="M21" s="41"/>
      <c r="N21" s="41"/>
    </row>
    <row r="22" spans="1:14" s="22" customFormat="1" ht="15.75" customHeight="1">
      <c r="A22" s="56">
        <v>15</v>
      </c>
      <c r="B22" s="57">
        <v>44555</v>
      </c>
      <c r="C22" s="56" t="s">
        <v>65</v>
      </c>
      <c r="D22" s="61" t="s">
        <v>66</v>
      </c>
      <c r="E22" s="61" t="s">
        <v>11</v>
      </c>
      <c r="F22" s="61" t="s">
        <v>20</v>
      </c>
      <c r="G22" s="62">
        <v>3</v>
      </c>
      <c r="H22" s="63">
        <f>VLOOKUP(F22,'[1]BAYER CORPS SCIENCE'!$C:$E,3,FALSE)</f>
        <v>115</v>
      </c>
      <c r="I22" s="63">
        <f t="shared" si="0"/>
        <v>6</v>
      </c>
      <c r="J22" s="63">
        <v>99</v>
      </c>
      <c r="K22" s="63">
        <v>30</v>
      </c>
      <c r="L22" s="63">
        <f t="shared" si="1"/>
        <v>480</v>
      </c>
      <c r="M22" s="41"/>
      <c r="N22" s="41"/>
    </row>
    <row r="23" spans="1:14" s="22" customFormat="1" ht="15.75" customHeight="1">
      <c r="A23" s="56">
        <v>16</v>
      </c>
      <c r="B23" s="57">
        <v>44559</v>
      </c>
      <c r="C23" s="56" t="s">
        <v>67</v>
      </c>
      <c r="D23" s="61" t="s">
        <v>68</v>
      </c>
      <c r="E23" s="61" t="s">
        <v>11</v>
      </c>
      <c r="F23" s="61" t="s">
        <v>50</v>
      </c>
      <c r="G23" s="62">
        <v>5</v>
      </c>
      <c r="H23" s="63">
        <f>VLOOKUP(F23,'[1]BAYER CORPS SCIENCE'!$C:$E,3,FALSE)</f>
        <v>134.02799999999999</v>
      </c>
      <c r="I23" s="63">
        <f t="shared" si="0"/>
        <v>10</v>
      </c>
      <c r="J23" s="63">
        <v>75</v>
      </c>
      <c r="K23" s="63">
        <v>30</v>
      </c>
      <c r="L23" s="63">
        <f t="shared" si="1"/>
        <v>785.14</v>
      </c>
      <c r="M23" s="41"/>
      <c r="N23" s="41"/>
    </row>
    <row r="24" spans="1:14" s="22" customFormat="1" ht="15.75" customHeight="1">
      <c r="A24" s="56">
        <v>17</v>
      </c>
      <c r="B24" s="57">
        <v>44559</v>
      </c>
      <c r="C24" s="56" t="s">
        <v>69</v>
      </c>
      <c r="D24" s="61" t="s">
        <v>70</v>
      </c>
      <c r="E24" s="61" t="s">
        <v>11</v>
      </c>
      <c r="F24" s="61" t="s">
        <v>27</v>
      </c>
      <c r="G24" s="62">
        <v>61</v>
      </c>
      <c r="H24" s="63">
        <f>VLOOKUP(F24,'[1]BAYER CORPS SCIENCE'!$C:$E,3,FALSE)</f>
        <v>137.4</v>
      </c>
      <c r="I24" s="63">
        <f t="shared" si="0"/>
        <v>122</v>
      </c>
      <c r="J24" s="63">
        <v>1708</v>
      </c>
      <c r="K24" s="63">
        <v>30</v>
      </c>
      <c r="L24" s="63">
        <f t="shared" si="1"/>
        <v>10241.4</v>
      </c>
      <c r="M24" s="41"/>
      <c r="N24" s="41"/>
    </row>
    <row r="25" spans="1:14" s="22" customFormat="1" ht="15.75" customHeight="1">
      <c r="A25" s="56">
        <v>18</v>
      </c>
      <c r="B25" s="57">
        <v>44561</v>
      </c>
      <c r="C25" s="56" t="s">
        <v>71</v>
      </c>
      <c r="D25" s="61" t="s">
        <v>72</v>
      </c>
      <c r="E25" s="61" t="s">
        <v>11</v>
      </c>
      <c r="F25" s="61" t="s">
        <v>19</v>
      </c>
      <c r="G25" s="62">
        <v>8</v>
      </c>
      <c r="H25" s="63">
        <f>VLOOKUP(F25,'[1]BAYER CORPS SCIENCE'!$C:$E,3,FALSE)</f>
        <v>115.2</v>
      </c>
      <c r="I25" s="63">
        <f t="shared" si="0"/>
        <v>16</v>
      </c>
      <c r="J25" s="63">
        <v>120</v>
      </c>
      <c r="K25" s="63">
        <v>30</v>
      </c>
      <c r="L25" s="63">
        <f t="shared" si="1"/>
        <v>1087.5999999999999</v>
      </c>
      <c r="M25" s="41"/>
      <c r="N25" s="41"/>
    </row>
    <row r="26" spans="1:14" s="22" customFormat="1" ht="15.75" customHeight="1">
      <c r="A26" s="56">
        <v>19</v>
      </c>
      <c r="B26" s="57">
        <v>44561</v>
      </c>
      <c r="C26" s="56" t="s">
        <v>73</v>
      </c>
      <c r="D26" s="61" t="s">
        <v>74</v>
      </c>
      <c r="E26" s="61" t="s">
        <v>11</v>
      </c>
      <c r="F26" s="61" t="s">
        <v>20</v>
      </c>
      <c r="G26" s="62">
        <v>17</v>
      </c>
      <c r="H26" s="63">
        <f>VLOOKUP(F26,'[1]BAYER CORPS SCIENCE'!$C:$E,3,FALSE)</f>
        <v>115</v>
      </c>
      <c r="I26" s="63">
        <f t="shared" si="0"/>
        <v>34</v>
      </c>
      <c r="J26" s="63">
        <v>561</v>
      </c>
      <c r="K26" s="63">
        <v>30</v>
      </c>
      <c r="L26" s="63">
        <f t="shared" si="1"/>
        <v>2580</v>
      </c>
      <c r="M26" s="41"/>
      <c r="N26" s="41"/>
    </row>
    <row r="27" spans="1:14" s="22" customFormat="1" ht="15.75" customHeight="1">
      <c r="A27" s="74" t="s">
        <v>75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58">
        <f>ROUND(SUM(L8:L26),0)</f>
        <v>27277</v>
      </c>
      <c r="M27" s="41"/>
      <c r="N27" s="41"/>
    </row>
    <row r="28" spans="1:14" s="22" customFormat="1" ht="15" customHeight="1">
      <c r="A28" s="65"/>
      <c r="B28" s="66"/>
      <c r="C28" s="65"/>
      <c r="D28" s="65"/>
      <c r="E28" s="65"/>
      <c r="F28" s="65"/>
      <c r="G28" s="65">
        <f>SUM(G8:G26)</f>
        <v>170</v>
      </c>
      <c r="H28" s="67"/>
      <c r="I28" s="67"/>
      <c r="J28" s="67"/>
      <c r="K28" s="67"/>
      <c r="L28" s="67"/>
      <c r="M28" s="41"/>
      <c r="N28" s="41"/>
    </row>
    <row r="29" spans="1:14" s="22" customFormat="1" ht="15" customHeight="1">
      <c r="A29" s="68" t="s">
        <v>6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70"/>
      <c r="M29" s="42"/>
      <c r="N29" s="42"/>
    </row>
    <row r="30" spans="1:14" s="22" customFormat="1" ht="15" customHeight="1">
      <c r="A30" s="71" t="s">
        <v>77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42"/>
      <c r="N30" s="42"/>
    </row>
    <row r="31" spans="1:14" s="22" customFormat="1" ht="15" customHeight="1">
      <c r="A31" s="43"/>
      <c r="B31" s="44"/>
      <c r="C31" s="44"/>
      <c r="D31" s="44"/>
      <c r="E31" s="45"/>
      <c r="F31" s="46"/>
      <c r="G31" s="44"/>
      <c r="H31" s="42"/>
      <c r="I31" s="42"/>
      <c r="J31" s="42"/>
      <c r="K31" s="42"/>
      <c r="L31" s="42"/>
      <c r="M31" s="42"/>
      <c r="N31" s="42"/>
    </row>
    <row r="32" spans="1:14" s="22" customFormat="1" ht="15" customHeight="1">
      <c r="A32" s="47" t="s">
        <v>7</v>
      </c>
      <c r="B32" s="48"/>
      <c r="C32" s="49"/>
      <c r="D32" s="50"/>
      <c r="E32" s="45"/>
      <c r="F32" s="51"/>
      <c r="G32" s="52"/>
      <c r="H32" s="42"/>
      <c r="I32" s="42"/>
      <c r="J32" s="42"/>
      <c r="K32" s="42"/>
      <c r="L32" s="42"/>
      <c r="M32" s="42"/>
      <c r="N32" s="42"/>
    </row>
    <row r="33" spans="1:14" s="22" customFormat="1" ht="15" customHeight="1">
      <c r="A33" s="47"/>
      <c r="B33" s="48"/>
      <c r="C33" s="49"/>
      <c r="D33" s="50"/>
      <c r="E33" s="45"/>
      <c r="F33" s="51"/>
      <c r="G33" s="52"/>
      <c r="H33" s="42"/>
      <c r="I33" s="42"/>
      <c r="J33" s="42"/>
      <c r="K33" s="42"/>
      <c r="L33" s="42"/>
      <c r="M33" s="42"/>
      <c r="N33" s="42"/>
    </row>
    <row r="34" spans="1:14" s="22" customFormat="1" ht="15" customHeight="1">
      <c r="A34" s="43"/>
      <c r="B34" s="48"/>
      <c r="C34" s="49"/>
      <c r="D34" s="50"/>
      <c r="E34" s="45"/>
      <c r="F34" s="51"/>
      <c r="G34" s="52"/>
      <c r="H34" s="42"/>
      <c r="I34" s="42"/>
      <c r="J34" s="42"/>
      <c r="K34" s="42"/>
      <c r="L34" s="42"/>
      <c r="M34" s="42"/>
      <c r="N34" s="42"/>
    </row>
    <row r="35" spans="1:14" s="22" customFormat="1" ht="15" customHeight="1">
      <c r="A35" s="47" t="s">
        <v>21</v>
      </c>
      <c r="B35" s="48"/>
      <c r="C35" s="49"/>
      <c r="D35" s="50"/>
      <c r="E35" s="45"/>
      <c r="F35" s="51"/>
      <c r="G35" s="52"/>
      <c r="H35" s="42"/>
      <c r="I35" s="42"/>
      <c r="J35" s="42"/>
      <c r="K35" s="42"/>
      <c r="L35" s="42"/>
      <c r="M35" s="42"/>
      <c r="N35" s="42"/>
    </row>
    <row r="36" spans="1:14" s="22" customFormat="1" ht="15" customHeight="1">
      <c r="A36" s="43"/>
      <c r="B36" s="48"/>
      <c r="C36" s="49"/>
      <c r="D36" s="50"/>
      <c r="E36" s="45"/>
      <c r="F36" s="51"/>
      <c r="G36" s="52"/>
      <c r="H36" s="42"/>
      <c r="I36" s="42"/>
      <c r="J36" s="42"/>
      <c r="K36" s="42"/>
      <c r="L36" s="42"/>
      <c r="M36" s="42"/>
      <c r="N36" s="42"/>
    </row>
    <row r="37" spans="1:14" s="22" customFormat="1" ht="15" customHeight="1">
      <c r="A37" s="45"/>
      <c r="B37" s="48"/>
      <c r="C37" s="49"/>
      <c r="D37" s="50"/>
      <c r="E37" s="45"/>
      <c r="F37" s="51"/>
      <c r="G37" s="52"/>
      <c r="H37" s="42"/>
      <c r="I37" s="42"/>
      <c r="J37" s="42"/>
      <c r="K37" s="42"/>
      <c r="L37" s="42"/>
      <c r="M37" s="42"/>
      <c r="N37" s="42"/>
    </row>
    <row r="38" spans="1:14" s="22" customFormat="1" ht="15" customHeight="1">
      <c r="A38" s="59"/>
      <c r="B38" s="7"/>
      <c r="C38" s="8"/>
      <c r="D38" s="9"/>
      <c r="E38" s="9"/>
      <c r="F38" s="11"/>
      <c r="G38" s="10"/>
      <c r="H38" s="9"/>
      <c r="I38" s="9"/>
      <c r="J38" s="9"/>
      <c r="K38" s="9"/>
    </row>
    <row r="39" spans="1:14" s="22" customFormat="1" ht="15" customHeight="1">
      <c r="A39" s="59"/>
      <c r="B39" s="7"/>
      <c r="C39" s="8"/>
      <c r="D39" s="9"/>
      <c r="E39" s="9"/>
      <c r="F39" s="11"/>
      <c r="G39" s="10"/>
      <c r="H39" s="9"/>
      <c r="I39" s="9"/>
      <c r="J39" s="9"/>
      <c r="K39" s="9"/>
    </row>
    <row r="40" spans="1:14" s="22" customFormat="1" ht="15" customHeight="1">
      <c r="A40" s="59"/>
      <c r="B40" s="7"/>
      <c r="C40" s="8"/>
      <c r="D40" s="9"/>
      <c r="E40" s="9"/>
      <c r="F40" s="11"/>
      <c r="G40" s="10"/>
      <c r="H40" s="9"/>
      <c r="I40" s="9"/>
      <c r="J40" s="9"/>
      <c r="K40" s="9"/>
    </row>
    <row r="41" spans="1:14" s="22" customFormat="1" ht="15" customHeight="1">
      <c r="A41" s="59"/>
      <c r="B41" s="7"/>
      <c r="C41" s="8"/>
      <c r="D41" s="9"/>
      <c r="E41" s="9"/>
      <c r="F41" s="11"/>
      <c r="G41" s="10"/>
      <c r="H41" s="9"/>
      <c r="I41" s="9"/>
      <c r="J41" s="9"/>
      <c r="K41" s="9"/>
    </row>
    <row r="42" spans="1:14" s="22" customFormat="1" ht="15" customHeight="1">
      <c r="A42" s="59"/>
      <c r="B42" s="7"/>
      <c r="C42" s="8"/>
      <c r="D42" s="9"/>
      <c r="E42" s="9"/>
      <c r="F42" s="11"/>
      <c r="G42" s="10"/>
      <c r="H42" s="9"/>
      <c r="I42" s="9"/>
      <c r="J42" s="9"/>
      <c r="K42" s="9"/>
    </row>
    <row r="43" spans="1:14" s="22" customFormat="1" ht="15" customHeight="1">
      <c r="A43" s="59"/>
      <c r="B43" s="7"/>
      <c r="C43" s="8"/>
      <c r="D43" s="9"/>
      <c r="E43" s="9"/>
      <c r="F43" s="11"/>
      <c r="G43" s="10"/>
      <c r="H43" s="9"/>
      <c r="I43" s="9"/>
      <c r="J43" s="9"/>
      <c r="K43" s="9"/>
    </row>
    <row r="44" spans="1:14" s="22" customFormat="1" ht="15" customHeight="1">
      <c r="A44" s="59"/>
      <c r="B44" s="7"/>
      <c r="C44" s="8"/>
      <c r="D44" s="9"/>
      <c r="E44" s="9"/>
      <c r="F44" s="11"/>
      <c r="G44" s="10"/>
      <c r="H44" s="9"/>
      <c r="I44" s="9"/>
      <c r="J44" s="9"/>
      <c r="K44" s="9"/>
    </row>
    <row r="45" spans="1:14" s="22" customFormat="1" ht="15" customHeight="1">
      <c r="A45" s="59"/>
      <c r="B45" s="7"/>
      <c r="C45" s="8"/>
      <c r="D45" s="9"/>
      <c r="E45" s="9"/>
      <c r="F45" s="11"/>
      <c r="G45" s="10"/>
      <c r="H45" s="9"/>
      <c r="I45" s="9"/>
      <c r="J45" s="9"/>
      <c r="K45" s="9"/>
    </row>
    <row r="46" spans="1:14" s="22" customFormat="1" ht="15" customHeight="1">
      <c r="A46" s="59"/>
      <c r="B46" s="7"/>
      <c r="C46" s="8"/>
      <c r="D46" s="9"/>
      <c r="E46" s="9"/>
      <c r="F46" s="11"/>
      <c r="G46" s="10"/>
      <c r="H46" s="9"/>
      <c r="I46" s="9"/>
      <c r="J46" s="9"/>
      <c r="K46" s="9"/>
    </row>
    <row r="47" spans="1:14" s="22" customFormat="1" ht="15" customHeight="1">
      <c r="A47" s="59"/>
      <c r="B47" s="7"/>
      <c r="C47" s="8"/>
      <c r="D47" s="9"/>
      <c r="E47" s="9"/>
      <c r="F47" s="11"/>
      <c r="G47" s="10"/>
      <c r="H47" s="9"/>
      <c r="I47" s="9"/>
      <c r="J47" s="9"/>
      <c r="K47" s="9"/>
    </row>
    <row r="48" spans="1:14" s="22" customFormat="1" ht="15" customHeight="1">
      <c r="A48" s="59"/>
      <c r="B48" s="7"/>
      <c r="C48" s="8"/>
      <c r="D48" s="9"/>
      <c r="E48" s="9"/>
      <c r="F48" s="11"/>
      <c r="G48" s="10"/>
      <c r="H48" s="9"/>
      <c r="I48" s="9"/>
      <c r="J48" s="9"/>
      <c r="K48" s="9"/>
    </row>
    <row r="49" spans="1:11" s="22" customFormat="1" ht="15" customHeight="1">
      <c r="A49" s="59"/>
      <c r="B49" s="7"/>
      <c r="C49" s="8"/>
      <c r="D49" s="9"/>
      <c r="E49" s="9"/>
      <c r="F49" s="11"/>
      <c r="G49" s="10"/>
      <c r="H49" s="9"/>
      <c r="I49" s="9"/>
      <c r="J49" s="9"/>
      <c r="K49" s="9"/>
    </row>
    <row r="50" spans="1:11" s="22" customFormat="1" ht="15" customHeight="1">
      <c r="A50" s="59"/>
      <c r="B50" s="7"/>
      <c r="C50" s="8"/>
      <c r="D50" s="9"/>
      <c r="E50" s="9"/>
      <c r="F50" s="11"/>
      <c r="G50" s="10"/>
      <c r="H50" s="9"/>
      <c r="I50" s="9"/>
      <c r="J50" s="9"/>
      <c r="K50" s="9"/>
    </row>
    <row r="51" spans="1:11" s="22" customFormat="1" ht="15" customHeight="1">
      <c r="A51" s="59"/>
      <c r="B51" s="7"/>
      <c r="C51" s="8"/>
      <c r="D51" s="9"/>
      <c r="E51" s="9"/>
      <c r="F51" s="11"/>
      <c r="G51" s="10"/>
      <c r="H51" s="9"/>
      <c r="I51" s="9"/>
      <c r="J51" s="9"/>
      <c r="K51" s="9"/>
    </row>
    <row r="52" spans="1:11" s="22" customFormat="1" ht="15" customHeight="1">
      <c r="A52" s="59"/>
      <c r="B52" s="7"/>
      <c r="C52" s="8"/>
      <c r="D52" s="9"/>
      <c r="E52" s="9"/>
      <c r="F52" s="11"/>
      <c r="G52" s="10"/>
      <c r="H52" s="9"/>
      <c r="I52" s="9"/>
      <c r="J52" s="9"/>
      <c r="K52" s="9"/>
    </row>
    <row r="53" spans="1:11" s="22" customFormat="1" ht="15" customHeight="1">
      <c r="A53" s="59"/>
      <c r="B53" s="7"/>
      <c r="C53" s="8"/>
      <c r="D53" s="9"/>
      <c r="E53" s="9"/>
      <c r="F53" s="11"/>
      <c r="G53" s="10"/>
      <c r="H53" s="9"/>
      <c r="I53" s="9"/>
      <c r="J53" s="9"/>
      <c r="K53" s="9"/>
    </row>
    <row r="54" spans="1:11" s="22" customFormat="1" ht="15" customHeight="1">
      <c r="A54" s="59"/>
      <c r="B54" s="7"/>
      <c r="C54" s="8"/>
      <c r="D54" s="9"/>
      <c r="E54" s="9"/>
      <c r="F54" s="11"/>
      <c r="G54" s="10"/>
      <c r="H54" s="9"/>
      <c r="I54" s="9"/>
      <c r="J54" s="9"/>
      <c r="K54" s="9"/>
    </row>
    <row r="55" spans="1:11" s="22" customFormat="1" ht="15" customHeight="1">
      <c r="A55" s="59"/>
      <c r="B55" s="7"/>
      <c r="C55" s="8"/>
      <c r="D55" s="9"/>
      <c r="E55" s="9"/>
      <c r="F55" s="11"/>
      <c r="G55" s="10"/>
      <c r="H55" s="9"/>
      <c r="I55" s="9"/>
      <c r="J55" s="9"/>
      <c r="K55" s="9"/>
    </row>
    <row r="56" spans="1:11" s="22" customFormat="1" ht="15" customHeight="1">
      <c r="A56" s="59"/>
      <c r="B56" s="7"/>
      <c r="C56" s="8"/>
      <c r="D56" s="9"/>
      <c r="E56" s="9"/>
      <c r="F56" s="11"/>
      <c r="G56" s="10"/>
      <c r="H56" s="9"/>
      <c r="I56" s="9"/>
      <c r="J56" s="9"/>
      <c r="K56" s="9"/>
    </row>
    <row r="57" spans="1:11" s="22" customFormat="1" ht="15" customHeight="1">
      <c r="A57" s="59"/>
      <c r="B57" s="7"/>
      <c r="C57" s="8"/>
      <c r="D57" s="9"/>
      <c r="E57" s="9"/>
      <c r="F57" s="11"/>
      <c r="G57" s="10"/>
      <c r="H57" s="9"/>
      <c r="I57" s="9"/>
      <c r="J57" s="9"/>
      <c r="K57" s="9"/>
    </row>
  </sheetData>
  <sortState ref="B8:L22">
    <sortCondition ref="B8:B22"/>
    <sortCondition ref="C8:C22"/>
  </sortState>
  <mergeCells count="3">
    <mergeCell ref="A29:L29"/>
    <mergeCell ref="A30:L30"/>
    <mergeCell ref="A27:K27"/>
  </mergeCells>
  <conditionalFormatting sqref="C31:C37 C1:C6">
    <cfRule type="duplicateValues" dxfId="3" priority="10"/>
  </conditionalFormatting>
  <conditionalFormatting sqref="C31:C37">
    <cfRule type="duplicateValues" dxfId="2" priority="9"/>
  </conditionalFormatting>
  <conditionalFormatting sqref="C31:C37 C1:C6">
    <cfRule type="duplicateValues" dxfId="1" priority="5"/>
    <cfRule type="duplicateValues" dxfId="0" priority="7"/>
  </conditionalFormatting>
  <dataValidations count="2">
    <dataValidation type="custom" allowBlank="1" showInputMessage="1" showErrorMessage="1" sqref="A2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31 A30:A31"/>
  </dataValidations>
  <printOptions horizontalCentered="1"/>
  <pageMargins left="7.8740157480315001E-2" right="3.9370078740157501E-2" top="1.2992125984252001" bottom="0.511811023622047" header="0.196850393700787" footer="0.31496062992126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1"/>
    <col min="2" max="2" width="14.5703125" style="21" customWidth="1"/>
    <col min="3" max="10" width="9.140625" style="21"/>
    <col min="11" max="11" width="12.28515625" style="21" customWidth="1"/>
    <col min="12" max="12" width="9.140625" style="21"/>
    <col min="13" max="13" width="15" style="21" customWidth="1"/>
  </cols>
  <sheetData>
    <row r="1" spans="1:11" s="3" customFormat="1" ht="15" customHeight="1">
      <c r="A1" s="12"/>
      <c r="B1" s="13"/>
      <c r="C1" s="14"/>
      <c r="D1" s="14"/>
      <c r="E1" s="14"/>
      <c r="F1" s="14"/>
      <c r="G1" s="15"/>
      <c r="H1" s="16"/>
      <c r="I1" s="16"/>
      <c r="J1" s="16"/>
      <c r="K1" s="17"/>
    </row>
    <row r="2" spans="1:11" s="3" customFormat="1" ht="15" customHeight="1">
      <c r="A2" s="12"/>
      <c r="B2" s="13"/>
      <c r="C2" s="14"/>
      <c r="D2" s="14"/>
      <c r="E2" s="14"/>
      <c r="F2" s="14"/>
      <c r="G2" s="15"/>
      <c r="H2" s="16"/>
      <c r="I2" s="16"/>
      <c r="J2" s="16"/>
      <c r="K2" s="17"/>
    </row>
    <row r="3" spans="1:11" s="3" customFormat="1" ht="15" customHeight="1">
      <c r="A3" s="12"/>
      <c r="B3" s="13"/>
      <c r="C3" s="14"/>
      <c r="D3" s="14"/>
      <c r="E3" s="14"/>
      <c r="F3" s="14"/>
      <c r="G3" s="15"/>
      <c r="H3" s="16"/>
      <c r="I3" s="16"/>
      <c r="J3" s="16"/>
      <c r="K3" s="17"/>
    </row>
    <row r="4" spans="1:11" s="3" customFormat="1" ht="15" customHeight="1">
      <c r="A4" s="12"/>
      <c r="B4" s="13"/>
      <c r="C4" s="14"/>
      <c r="D4" s="14"/>
      <c r="E4" s="14"/>
      <c r="F4" s="14"/>
      <c r="G4" s="15"/>
      <c r="H4" s="16"/>
      <c r="I4" s="16"/>
      <c r="J4" s="16"/>
      <c r="K4" s="17"/>
    </row>
    <row r="5" spans="1:11" s="3" customFormat="1" ht="15" customHeight="1">
      <c r="A5" s="12"/>
      <c r="B5" s="13"/>
      <c r="C5" s="14"/>
      <c r="D5" s="14"/>
      <c r="E5" s="14"/>
      <c r="F5" s="14"/>
      <c r="G5" s="15"/>
      <c r="H5" s="16"/>
      <c r="I5" s="16"/>
      <c r="J5" s="16"/>
      <c r="K5" s="17"/>
    </row>
    <row r="6" spans="1:11" s="3" customFormat="1" ht="15" customHeight="1">
      <c r="A6" s="12"/>
      <c r="B6" s="13"/>
      <c r="C6" s="14"/>
      <c r="D6" s="14"/>
      <c r="E6" s="14"/>
      <c r="F6" s="14"/>
      <c r="G6" s="15"/>
      <c r="H6" s="16"/>
      <c r="I6" s="16"/>
      <c r="J6" s="16"/>
      <c r="K6" s="17"/>
    </row>
    <row r="7" spans="1:11" s="3" customFormat="1" ht="15" customHeight="1">
      <c r="A7" s="12"/>
      <c r="B7" s="13"/>
      <c r="C7" s="14"/>
      <c r="D7" s="14"/>
      <c r="E7" s="14"/>
      <c r="F7" s="14"/>
      <c r="G7" s="15"/>
      <c r="H7" s="16"/>
      <c r="I7" s="16"/>
      <c r="J7" s="16"/>
      <c r="K7" s="17"/>
    </row>
    <row r="14" spans="1:11">
      <c r="A14" s="18"/>
      <c r="B14" s="13"/>
      <c r="C14" s="14"/>
      <c r="D14" s="14"/>
      <c r="E14" s="14"/>
      <c r="F14" s="14"/>
      <c r="G14" s="19"/>
      <c r="H14" s="19"/>
      <c r="I14" s="20"/>
      <c r="J14" s="20"/>
      <c r="K14" s="20"/>
    </row>
    <row r="15" spans="1:11">
      <c r="A15" s="18"/>
      <c r="B15" s="13"/>
      <c r="C15" s="14"/>
      <c r="D15" s="14"/>
      <c r="E15" s="14"/>
      <c r="F15" s="14"/>
      <c r="G15" s="19"/>
      <c r="H15" s="19"/>
      <c r="I15" s="20"/>
      <c r="J15" s="20"/>
      <c r="K15" s="20"/>
    </row>
    <row r="16" spans="1:11">
      <c r="A16" s="18"/>
      <c r="B16" s="13"/>
      <c r="C16" s="14"/>
      <c r="D16" s="14"/>
      <c r="E16" s="14"/>
      <c r="F16" s="14"/>
      <c r="G16" s="19"/>
      <c r="H16" s="19"/>
      <c r="I16" s="20"/>
      <c r="J16" s="20"/>
      <c r="K16" s="20"/>
    </row>
    <row r="17" spans="1:11">
      <c r="A17" s="18"/>
      <c r="B17" s="13"/>
      <c r="C17" s="14"/>
      <c r="D17" s="14"/>
      <c r="E17" s="14"/>
      <c r="F17" s="14"/>
      <c r="G17" s="19"/>
      <c r="H17" s="19"/>
      <c r="I17" s="20"/>
      <c r="J17" s="20"/>
      <c r="K17" s="20"/>
    </row>
    <row r="18" spans="1:11">
      <c r="A18" s="18"/>
      <c r="B18" s="13"/>
      <c r="C18" s="14"/>
      <c r="D18" s="14"/>
      <c r="E18" s="14"/>
      <c r="F18" s="14"/>
      <c r="G18" s="19"/>
      <c r="H18" s="19"/>
      <c r="I18" s="20"/>
      <c r="J18" s="20"/>
      <c r="K18" s="20"/>
    </row>
    <row r="19" spans="1:11">
      <c r="A19" s="18"/>
      <c r="B19" s="13"/>
      <c r="C19" s="14"/>
      <c r="D19" s="14"/>
      <c r="E19" s="14"/>
      <c r="F19" s="14"/>
      <c r="G19" s="19"/>
      <c r="H19" s="19"/>
      <c r="I19" s="20"/>
      <c r="J19" s="20"/>
      <c r="K19" s="20"/>
    </row>
    <row r="20" spans="1:11">
      <c r="A20" s="18"/>
      <c r="B20" s="13"/>
      <c r="C20" s="14"/>
      <c r="D20" s="14"/>
      <c r="E20" s="14"/>
      <c r="F20" s="14"/>
      <c r="G20" s="19"/>
      <c r="H20" s="19"/>
      <c r="I20" s="20"/>
      <c r="J20" s="20"/>
      <c r="K20" s="20"/>
    </row>
    <row r="21" spans="1:11">
      <c r="A21" s="18"/>
      <c r="B21" s="13"/>
      <c r="C21" s="14"/>
      <c r="D21" s="14"/>
      <c r="E21" s="14"/>
      <c r="F21" s="14"/>
      <c r="G21" s="19"/>
      <c r="H21" s="19"/>
      <c r="I21" s="20"/>
      <c r="J21" s="20"/>
      <c r="K21" s="20"/>
    </row>
    <row r="22" spans="1:11">
      <c r="A22" s="18"/>
      <c r="B22" s="13"/>
      <c r="C22" s="14"/>
      <c r="D22" s="14"/>
      <c r="E22" s="14"/>
      <c r="F22" s="14"/>
      <c r="G22" s="19"/>
      <c r="H22" s="19"/>
      <c r="I22" s="20"/>
      <c r="J22" s="20"/>
      <c r="K22" s="20"/>
    </row>
    <row r="23" spans="1:11">
      <c r="A23" s="18"/>
      <c r="B23" s="13"/>
      <c r="C23" s="14"/>
      <c r="D23" s="14"/>
      <c r="E23" s="14"/>
      <c r="F23" s="14"/>
      <c r="G23" s="19"/>
      <c r="H23" s="19"/>
      <c r="I23" s="20"/>
      <c r="J23" s="20"/>
      <c r="K23" s="20"/>
    </row>
    <row r="24" spans="1:11">
      <c r="A24" s="18"/>
      <c r="B24" s="13"/>
      <c r="C24" s="14"/>
      <c r="D24" s="14"/>
      <c r="E24" s="14"/>
      <c r="F24" s="14"/>
      <c r="G24" s="19"/>
      <c r="H24" s="19"/>
      <c r="I24" s="20"/>
      <c r="J24" s="20"/>
      <c r="K24" s="20"/>
    </row>
    <row r="25" spans="1:11">
      <c r="A25" s="18"/>
      <c r="B25" s="13"/>
      <c r="C25" s="14"/>
      <c r="D25" s="14"/>
      <c r="E25" s="14"/>
      <c r="F25" s="14"/>
      <c r="G25" s="19"/>
      <c r="H25" s="19"/>
      <c r="I25" s="20"/>
      <c r="J25" s="20"/>
      <c r="K25" s="20"/>
    </row>
    <row r="26" spans="1:11">
      <c r="A26" s="18"/>
      <c r="B26" s="13"/>
      <c r="C26" s="14"/>
      <c r="D26" s="14"/>
      <c r="E26" s="14"/>
      <c r="F26" s="14"/>
      <c r="G26" s="19"/>
      <c r="H26" s="19"/>
      <c r="I26" s="20"/>
      <c r="J26" s="20"/>
      <c r="K26" s="20"/>
    </row>
    <row r="27" spans="1:11">
      <c r="A27" s="18"/>
      <c r="B27" s="13"/>
      <c r="C27" s="14"/>
      <c r="D27" s="14"/>
      <c r="E27" s="14"/>
      <c r="F27" s="14"/>
      <c r="G27" s="19"/>
      <c r="H27" s="19"/>
      <c r="I27" s="20"/>
      <c r="J27" s="20"/>
      <c r="K27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2022-01-07T13:12:18Z</cp:lastPrinted>
  <dcterms:created xsi:type="dcterms:W3CDTF">2010-04-08T11:28:01Z</dcterms:created>
  <dcterms:modified xsi:type="dcterms:W3CDTF">2022-01-20T11:10:44Z</dcterms:modified>
</cp:coreProperties>
</file>