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Sheet1!$F$1:$F$436</definedName>
    <definedName name="_xlnm.Print_Titles" localSheetId="0">Sheet1!$1:$8</definedName>
  </definedNames>
  <calcPr calcId="124519"/>
</workbook>
</file>

<file path=xl/calcChain.xml><?xml version="1.0" encoding="utf-8"?>
<calcChain xmlns="http://schemas.openxmlformats.org/spreadsheetml/2006/main">
  <c r="J24" i="1"/>
  <c r="J23"/>
  <c r="J22"/>
  <c r="J21"/>
  <c r="J20"/>
  <c r="J19"/>
  <c r="J18"/>
  <c r="J17"/>
  <c r="J16"/>
  <c r="J15"/>
  <c r="J14"/>
  <c r="J13"/>
  <c r="J12"/>
  <c r="J11"/>
  <c r="J10"/>
  <c r="J9"/>
  <c r="H24"/>
  <c r="H23"/>
  <c r="H22"/>
  <c r="H20"/>
  <c r="H19"/>
  <c r="H18"/>
  <c r="H17"/>
  <c r="H16"/>
  <c r="H15"/>
  <c r="H14"/>
  <c r="H13"/>
  <c r="H12"/>
  <c r="H11"/>
  <c r="H10"/>
  <c r="J25" l="1"/>
  <c r="G26"/>
</calcChain>
</file>

<file path=xl/sharedStrings.xml><?xml version="1.0" encoding="utf-8"?>
<sst xmlns="http://schemas.openxmlformats.org/spreadsheetml/2006/main" count="93" uniqueCount="66">
  <si>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</si>
  <si>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</si>
  <si>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</si>
  <si>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</si>
  <si>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</si>
  <si>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</si>
  <si>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LR NO</t>
  </si>
  <si>
    <t>FROM</t>
  </si>
  <si>
    <t>DESTINATION</t>
  </si>
  <si>
    <t>INV NO</t>
  </si>
  <si>
    <t>GST to be paid by Consignor under Reverse Charge Mechanism (RCM) as per GST ACT</t>
  </si>
  <si>
    <t>-</t>
  </si>
  <si>
    <t>THANKING YOU….</t>
  </si>
  <si>
    <t>GSTIN : 21CHVPB1842D2ZQ</t>
  </si>
  <si>
    <t>ATC LOGISTICS</t>
  </si>
  <si>
    <t>CASE</t>
  </si>
  <si>
    <t>CTC</t>
  </si>
  <si>
    <t>LR.CH</t>
  </si>
  <si>
    <t>AMT</t>
  </si>
  <si>
    <t>CUTTACK</t>
  </si>
  <si>
    <t>HSN CODE-996791</t>
  </si>
  <si>
    <t>MONTH   : AUGUST,2021</t>
  </si>
  <si>
    <t>INVOICE DATE : 31/08/2021</t>
  </si>
  <si>
    <t>KINDLY ,VERIFY &amp; CONFIRM US  WITHIN 7 DAYS ,ELSE GST WILL 20TH SEPTEMBER,2021</t>
  </si>
  <si>
    <t>RATE</t>
  </si>
  <si>
    <t>BARIPADA</t>
  </si>
  <si>
    <t>BALASORE</t>
  </si>
  <si>
    <t>SUNDERGARH</t>
  </si>
  <si>
    <t>ROURKELA</t>
  </si>
  <si>
    <t>PG/CH/03576/21-22</t>
  </si>
  <si>
    <t>735</t>
  </si>
  <si>
    <t>PG/CH/03613/21-22</t>
  </si>
  <si>
    <t>51794</t>
  </si>
  <si>
    <t>PG/CH/03698/21-22</t>
  </si>
  <si>
    <t>2263</t>
  </si>
  <si>
    <t>PG/CH/04058/21-22</t>
  </si>
  <si>
    <t>1800</t>
  </si>
  <si>
    <t>PG/CH/04059/21-22</t>
  </si>
  <si>
    <t>1796</t>
  </si>
  <si>
    <t>PG/CH/04060/21-22</t>
  </si>
  <si>
    <t>1802</t>
  </si>
  <si>
    <t>PG/CH/04067/21-22</t>
  </si>
  <si>
    <t>2383</t>
  </si>
  <si>
    <t>PG/CH/04069/21-22</t>
  </si>
  <si>
    <t>1803</t>
  </si>
  <si>
    <t>PG/CH/04176/21-22</t>
  </si>
  <si>
    <t>1807</t>
  </si>
  <si>
    <t>PG/CH/04177/21-22</t>
  </si>
  <si>
    <t>1808</t>
  </si>
  <si>
    <t>PG/CH/04178/21-22</t>
  </si>
  <si>
    <t>1810</t>
  </si>
  <si>
    <t>PG/CH/04213/21-22</t>
  </si>
  <si>
    <t>1811</t>
  </si>
  <si>
    <t>PG/CH/04284/21-22</t>
  </si>
  <si>
    <t>848</t>
  </si>
  <si>
    <t>PG/CH/04320/21-22</t>
  </si>
  <si>
    <t>73</t>
  </si>
  <si>
    <t>PG/CH/04322/21-22</t>
  </si>
  <si>
    <t>277</t>
  </si>
  <si>
    <t>PG/CH/04752/21-22</t>
  </si>
  <si>
    <t>092</t>
  </si>
  <si>
    <t>M/S CAPITAL AGENCIES</t>
  </si>
  <si>
    <t>GSTIN :21AAOPA1367L1ZU</t>
  </si>
  <si>
    <t>MOB: 9337228023</t>
  </si>
  <si>
    <t>(RUPEES FOUR THOUSAND FIFTY FIVE ONLY)</t>
  </si>
  <si>
    <t xml:space="preserve">BILL NO .   : INV-2689/21-22 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</si>
</sst>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left" vertical="center" indent="4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horizontal="left" vertical="center" indent="6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2" fontId="5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left" vertical="center" indent="6"/>
    </xf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3" xfId="0" applyFont="1" applyBorder="1"/>
    <xf numFmtId="0" fontId="6" fillId="0" borderId="0" xfId="0" applyNumberFormat="1" applyFont="1" applyAlignment="1">
      <alignment horizontal="left"/>
    </xf>
    <xf numFmtId="3" fontId="9" fillId="0" borderId="4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vertical="center"/>
    </xf>
    <xf numFmtId="164" fontId="7" fillId="0" borderId="0" xfId="0" applyNumberFormat="1" applyFont="1" applyFill="1" applyAlignment="1">
      <alignment horizontal="left" vertical="center"/>
    </xf>
    <xf numFmtId="164" fontId="0" fillId="0" borderId="0" xfId="0" applyNumberFormat="1"/>
    <xf numFmtId="0" fontId="7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164" fontId="15" fillId="0" borderId="0" xfId="0" applyNumberFormat="1" applyFont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/>
    </xf>
    <xf numFmtId="0" fontId="12" fillId="0" borderId="2" xfId="0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3" fontId="10" fillId="0" borderId="2" xfId="0" applyNumberFormat="1" applyFont="1" applyFill="1" applyBorder="1" applyAlignment="1">
      <alignment horizontal="right"/>
    </xf>
    <xf numFmtId="3" fontId="10" fillId="0" borderId="6" xfId="0" applyNumberFormat="1" applyFont="1" applyFill="1" applyBorder="1" applyAlignment="1">
      <alignment horizontal="right"/>
    </xf>
    <xf numFmtId="3" fontId="10" fillId="0" borderId="7" xfId="0" applyNumberFormat="1" applyFont="1" applyFill="1" applyBorder="1" applyAlignment="1">
      <alignment horizontal="right"/>
    </xf>
    <xf numFmtId="0" fontId="11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TC%20BILL\ATC%20JULY%20BILL%20-%20Copy\CAPITAL%20AGENCY(JUNE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9">
          <cell r="E9" t="str">
            <v>ROURKELA</v>
          </cell>
          <cell r="F9" t="str">
            <v>0098</v>
          </cell>
          <cell r="G9">
            <v>2</v>
          </cell>
          <cell r="H9">
            <v>35</v>
          </cell>
        </row>
        <row r="10">
          <cell r="E10" t="str">
            <v>BARIPADA</v>
          </cell>
          <cell r="F10" t="str">
            <v>1778</v>
          </cell>
          <cell r="G10">
            <v>17</v>
          </cell>
          <cell r="H10">
            <v>35</v>
          </cell>
        </row>
        <row r="11">
          <cell r="E11" t="str">
            <v>ROURKELA</v>
          </cell>
          <cell r="F11" t="str">
            <v>1444</v>
          </cell>
          <cell r="G11">
            <v>3</v>
          </cell>
          <cell r="H11">
            <v>35</v>
          </cell>
        </row>
        <row r="12">
          <cell r="E12" t="str">
            <v>ROURKELA</v>
          </cell>
          <cell r="F12" t="str">
            <v>1645</v>
          </cell>
          <cell r="G12">
            <v>13</v>
          </cell>
          <cell r="H12">
            <v>35</v>
          </cell>
        </row>
        <row r="13">
          <cell r="E13" t="str">
            <v>BALASORE</v>
          </cell>
          <cell r="F13" t="str">
            <v>1782</v>
          </cell>
          <cell r="G13">
            <v>1</v>
          </cell>
          <cell r="H13">
            <v>35</v>
          </cell>
        </row>
        <row r="14">
          <cell r="E14" t="str">
            <v>BARIPADA</v>
          </cell>
          <cell r="F14" t="str">
            <v>1779</v>
          </cell>
          <cell r="G14">
            <v>11</v>
          </cell>
          <cell r="H14">
            <v>35</v>
          </cell>
        </row>
        <row r="15">
          <cell r="E15" t="str">
            <v>BARIPADA</v>
          </cell>
          <cell r="F15" t="str">
            <v>1781</v>
          </cell>
          <cell r="G15">
            <v>1</v>
          </cell>
          <cell r="H15">
            <v>35</v>
          </cell>
        </row>
        <row r="16">
          <cell r="E16" t="str">
            <v>BALASORE</v>
          </cell>
          <cell r="F16" t="str">
            <v>047</v>
          </cell>
          <cell r="G16">
            <v>1</v>
          </cell>
          <cell r="H16">
            <v>35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zoomScale="145" zoomScaleNormal="145" workbookViewId="0">
      <selection activeCell="D3" sqref="D3"/>
    </sheetView>
  </sheetViews>
  <sheetFormatPr defaultRowHeight="17.100000000000001" customHeight="1"/>
  <cols>
    <col min="1" max="1" width="3.42578125" style="13" customWidth="1"/>
    <col min="2" max="2" width="10.140625" style="14" bestFit="1" customWidth="1"/>
    <col min="3" max="3" width="17" style="15" bestFit="1" customWidth="1"/>
    <col min="4" max="4" width="5.7109375" style="16" customWidth="1"/>
    <col min="5" max="5" width="12.7109375" style="13" bestFit="1" customWidth="1"/>
    <col min="6" max="6" width="7.7109375" style="13" bestFit="1" customWidth="1"/>
    <col min="7" max="7" width="6" style="17" customWidth="1"/>
    <col min="8" max="8" width="6.42578125" style="3" customWidth="1"/>
    <col min="9" max="9" width="8" style="3" customWidth="1"/>
    <col min="10" max="16384" width="9.140625" style="3"/>
  </cols>
  <sheetData>
    <row r="1" spans="1:10" s="7" customFormat="1" ht="17.100000000000001" customHeight="1">
      <c r="A1" s="4" t="s">
        <v>0</v>
      </c>
      <c r="B1" s="35"/>
      <c r="C1" s="4"/>
      <c r="D1" s="8"/>
      <c r="G1" s="19" t="s">
        <v>21</v>
      </c>
    </row>
    <row r="2" spans="1:10" s="7" customFormat="1" ht="17.100000000000001" customHeight="1">
      <c r="A2" s="43" t="s">
        <v>61</v>
      </c>
      <c r="B2" s="36"/>
      <c r="C2" s="5"/>
      <c r="G2" s="19" t="s">
        <v>65</v>
      </c>
    </row>
    <row r="3" spans="1:10" s="7" customFormat="1" ht="17.100000000000001" customHeight="1">
      <c r="A3" s="44" t="s">
        <v>19</v>
      </c>
      <c r="B3" s="37"/>
      <c r="C3" s="6"/>
      <c r="D3" s="8"/>
      <c r="G3" s="19" t="s">
        <v>22</v>
      </c>
    </row>
    <row r="4" spans="1:10" s="7" customFormat="1" ht="17.100000000000001" customHeight="1">
      <c r="A4" s="44" t="s">
        <v>62</v>
      </c>
      <c r="B4" s="37"/>
      <c r="C4" s="6"/>
      <c r="D4" s="8"/>
      <c r="E4" s="9"/>
      <c r="G4" s="19" t="s">
        <v>13</v>
      </c>
    </row>
    <row r="5" spans="1:10" s="7" customFormat="1" ht="17.100000000000001" customHeight="1">
      <c r="A5" s="34" t="s">
        <v>63</v>
      </c>
      <c r="B5" s="4"/>
      <c r="C5" s="8"/>
      <c r="D5" s="10"/>
      <c r="E5" s="9"/>
      <c r="F5" s="11"/>
      <c r="G5" s="3"/>
      <c r="H5" s="51" t="s">
        <v>20</v>
      </c>
      <c r="I5" s="51"/>
      <c r="J5" s="51"/>
    </row>
    <row r="6" spans="1:10" s="7" customFormat="1" ht="17.100000000000001" customHeight="1">
      <c r="A6" s="34"/>
      <c r="B6" s="30"/>
      <c r="C6" s="8"/>
      <c r="D6" s="10"/>
      <c r="E6" s="9"/>
      <c r="F6" s="11"/>
      <c r="G6" s="3"/>
      <c r="H6" s="3"/>
    </row>
    <row r="7" spans="1:10" s="7" customFormat="1" ht="17.100000000000001" customHeight="1">
      <c r="A7" s="27"/>
      <c r="B7" s="28"/>
      <c r="C7" s="8"/>
      <c r="D7" s="10"/>
      <c r="E7" s="9"/>
      <c r="F7" s="11"/>
      <c r="G7" s="11"/>
    </row>
    <row r="8" spans="1:10" s="21" customFormat="1" ht="19.5" customHeight="1">
      <c r="A8" s="22" t="s">
        <v>4</v>
      </c>
      <c r="B8" s="22" t="s">
        <v>5</v>
      </c>
      <c r="C8" s="22" t="s">
        <v>6</v>
      </c>
      <c r="D8" s="22" t="s">
        <v>7</v>
      </c>
      <c r="E8" s="22" t="s">
        <v>8</v>
      </c>
      <c r="F8" s="22" t="s">
        <v>9</v>
      </c>
      <c r="G8" s="23" t="s">
        <v>15</v>
      </c>
      <c r="H8" s="23" t="s">
        <v>24</v>
      </c>
      <c r="I8" s="23" t="s">
        <v>17</v>
      </c>
      <c r="J8" s="38" t="s">
        <v>18</v>
      </c>
    </row>
    <row r="9" spans="1:10" s="31" customFormat="1" ht="15" customHeight="1">
      <c r="A9" s="32">
        <v>1</v>
      </c>
      <c r="B9" s="41">
        <v>44411</v>
      </c>
      <c r="C9" s="42" t="s">
        <v>29</v>
      </c>
      <c r="D9" s="42" t="s">
        <v>16</v>
      </c>
      <c r="E9" s="42" t="s">
        <v>27</v>
      </c>
      <c r="F9" s="42" t="s">
        <v>30</v>
      </c>
      <c r="G9" s="50">
        <v>2</v>
      </c>
      <c r="H9" s="39">
        <v>60</v>
      </c>
      <c r="I9" s="39">
        <v>25</v>
      </c>
      <c r="J9" s="39">
        <f>G9*H9+I9</f>
        <v>145</v>
      </c>
    </row>
    <row r="10" spans="1:10" s="31" customFormat="1" ht="15" customHeight="1">
      <c r="A10" s="40">
        <v>2</v>
      </c>
      <c r="B10" s="41">
        <v>44412</v>
      </c>
      <c r="C10" s="42" t="s">
        <v>31</v>
      </c>
      <c r="D10" s="42" t="s">
        <v>16</v>
      </c>
      <c r="E10" s="42" t="s">
        <v>25</v>
      </c>
      <c r="F10" s="42" t="s">
        <v>32</v>
      </c>
      <c r="G10" s="50">
        <v>12</v>
      </c>
      <c r="H10" s="39">
        <f>VLOOKUP(E10,[1]Sheet1!$E$9:$H$16,4,FALSE)</f>
        <v>35</v>
      </c>
      <c r="I10" s="39">
        <v>25</v>
      </c>
      <c r="J10" s="39">
        <f t="shared" ref="J10:J24" si="0">G10*H10+I10</f>
        <v>445</v>
      </c>
    </row>
    <row r="11" spans="1:10" s="31" customFormat="1" ht="15" customHeight="1">
      <c r="A11" s="40">
        <v>3</v>
      </c>
      <c r="B11" s="41">
        <v>44413</v>
      </c>
      <c r="C11" s="42" t="s">
        <v>33</v>
      </c>
      <c r="D11" s="42" t="s">
        <v>16</v>
      </c>
      <c r="E11" s="42" t="s">
        <v>28</v>
      </c>
      <c r="F11" s="42" t="s">
        <v>34</v>
      </c>
      <c r="G11" s="50">
        <v>11</v>
      </c>
      <c r="H11" s="39">
        <f>VLOOKUP(E11,[1]Sheet1!$E$9:$H$16,4,FALSE)</f>
        <v>35</v>
      </c>
      <c r="I11" s="39">
        <v>25</v>
      </c>
      <c r="J11" s="39">
        <f t="shared" si="0"/>
        <v>410</v>
      </c>
    </row>
    <row r="12" spans="1:10" s="31" customFormat="1" ht="15" customHeight="1">
      <c r="A12" s="40">
        <v>4</v>
      </c>
      <c r="B12" s="41">
        <v>44422</v>
      </c>
      <c r="C12" s="42" t="s">
        <v>35</v>
      </c>
      <c r="D12" s="42" t="s">
        <v>16</v>
      </c>
      <c r="E12" s="42" t="s">
        <v>25</v>
      </c>
      <c r="F12" s="42" t="s">
        <v>36</v>
      </c>
      <c r="G12" s="50">
        <v>8</v>
      </c>
      <c r="H12" s="39">
        <f>VLOOKUP(E12,[1]Sheet1!$E$9:$H$16,4,FALSE)</f>
        <v>35</v>
      </c>
      <c r="I12" s="39">
        <v>25</v>
      </c>
      <c r="J12" s="39">
        <f t="shared" si="0"/>
        <v>305</v>
      </c>
    </row>
    <row r="13" spans="1:10" s="31" customFormat="1" ht="15" customHeight="1">
      <c r="A13" s="32">
        <v>5</v>
      </c>
      <c r="B13" s="41">
        <v>44422</v>
      </c>
      <c r="C13" s="42" t="s">
        <v>37</v>
      </c>
      <c r="D13" s="42" t="s">
        <v>16</v>
      </c>
      <c r="E13" s="42" t="s">
        <v>25</v>
      </c>
      <c r="F13" s="42" t="s">
        <v>38</v>
      </c>
      <c r="G13" s="50">
        <v>2</v>
      </c>
      <c r="H13" s="39">
        <f>VLOOKUP(E13,[1]Sheet1!$E$9:$H$16,4,FALSE)</f>
        <v>35</v>
      </c>
      <c r="I13" s="39">
        <v>25</v>
      </c>
      <c r="J13" s="39">
        <f t="shared" si="0"/>
        <v>95</v>
      </c>
    </row>
    <row r="14" spans="1:10" s="31" customFormat="1" ht="15" customHeight="1">
      <c r="A14" s="40">
        <v>6</v>
      </c>
      <c r="B14" s="41">
        <v>44422</v>
      </c>
      <c r="C14" s="42" t="s">
        <v>39</v>
      </c>
      <c r="D14" s="42" t="s">
        <v>16</v>
      </c>
      <c r="E14" s="42" t="s">
        <v>25</v>
      </c>
      <c r="F14" s="42" t="s">
        <v>40</v>
      </c>
      <c r="G14" s="50">
        <v>1</v>
      </c>
      <c r="H14" s="39">
        <f>VLOOKUP(E14,[1]Sheet1!$E$9:$H$16,4,FALSE)</f>
        <v>35</v>
      </c>
      <c r="I14" s="39">
        <v>25</v>
      </c>
      <c r="J14" s="39">
        <f t="shared" si="0"/>
        <v>60</v>
      </c>
    </row>
    <row r="15" spans="1:10" s="31" customFormat="1" ht="15" customHeight="1">
      <c r="A15" s="40">
        <v>7</v>
      </c>
      <c r="B15" s="41">
        <v>44422</v>
      </c>
      <c r="C15" s="42" t="s">
        <v>41</v>
      </c>
      <c r="D15" s="42" t="s">
        <v>16</v>
      </c>
      <c r="E15" s="42" t="s">
        <v>28</v>
      </c>
      <c r="F15" s="42" t="s">
        <v>42</v>
      </c>
      <c r="G15" s="50">
        <v>10</v>
      </c>
      <c r="H15" s="39">
        <f>VLOOKUP(E15,[1]Sheet1!$E$9:$H$16,4,FALSE)</f>
        <v>35</v>
      </c>
      <c r="I15" s="39">
        <v>25</v>
      </c>
      <c r="J15" s="39">
        <f t="shared" si="0"/>
        <v>375</v>
      </c>
    </row>
    <row r="16" spans="1:10" s="31" customFormat="1" ht="15" customHeight="1">
      <c r="A16" s="40">
        <v>8</v>
      </c>
      <c r="B16" s="41">
        <v>44422</v>
      </c>
      <c r="C16" s="42" t="s">
        <v>43</v>
      </c>
      <c r="D16" s="42" t="s">
        <v>16</v>
      </c>
      <c r="E16" s="42" t="s">
        <v>26</v>
      </c>
      <c r="F16" s="42" t="s">
        <v>44</v>
      </c>
      <c r="G16" s="50">
        <v>1</v>
      </c>
      <c r="H16" s="39">
        <f>VLOOKUP(E16,[1]Sheet1!$E$9:$H$16,4,FALSE)</f>
        <v>35</v>
      </c>
      <c r="I16" s="39">
        <v>25</v>
      </c>
      <c r="J16" s="39">
        <f t="shared" si="0"/>
        <v>60</v>
      </c>
    </row>
    <row r="17" spans="1:10" s="31" customFormat="1" ht="15" customHeight="1">
      <c r="A17" s="32">
        <v>9</v>
      </c>
      <c r="B17" s="41">
        <v>44426</v>
      </c>
      <c r="C17" s="42" t="s">
        <v>45</v>
      </c>
      <c r="D17" s="42" t="s">
        <v>16</v>
      </c>
      <c r="E17" s="42" t="s">
        <v>26</v>
      </c>
      <c r="F17" s="42" t="s">
        <v>46</v>
      </c>
      <c r="G17" s="50">
        <v>4</v>
      </c>
      <c r="H17" s="39">
        <f>VLOOKUP(E17,[1]Sheet1!$E$9:$H$16,4,FALSE)</f>
        <v>35</v>
      </c>
      <c r="I17" s="39">
        <v>25</v>
      </c>
      <c r="J17" s="39">
        <f t="shared" si="0"/>
        <v>165</v>
      </c>
    </row>
    <row r="18" spans="1:10" s="31" customFormat="1" ht="15" customHeight="1">
      <c r="A18" s="40">
        <v>10</v>
      </c>
      <c r="B18" s="41">
        <v>44426</v>
      </c>
      <c r="C18" s="42" t="s">
        <v>47</v>
      </c>
      <c r="D18" s="42" t="s">
        <v>16</v>
      </c>
      <c r="E18" s="42" t="s">
        <v>25</v>
      </c>
      <c r="F18" s="42" t="s">
        <v>48</v>
      </c>
      <c r="G18" s="50">
        <v>4</v>
      </c>
      <c r="H18" s="39">
        <f>VLOOKUP(E18,[1]Sheet1!$E$9:$H$16,4,FALSE)</f>
        <v>35</v>
      </c>
      <c r="I18" s="39">
        <v>25</v>
      </c>
      <c r="J18" s="39">
        <f t="shared" si="0"/>
        <v>165</v>
      </c>
    </row>
    <row r="19" spans="1:10" s="31" customFormat="1" ht="15" customHeight="1">
      <c r="A19" s="40">
        <v>11</v>
      </c>
      <c r="B19" s="41">
        <v>44426</v>
      </c>
      <c r="C19" s="42" t="s">
        <v>49</v>
      </c>
      <c r="D19" s="42" t="s">
        <v>16</v>
      </c>
      <c r="E19" s="42" t="s">
        <v>25</v>
      </c>
      <c r="F19" s="42" t="s">
        <v>50</v>
      </c>
      <c r="G19" s="50">
        <v>4</v>
      </c>
      <c r="H19" s="39">
        <f>VLOOKUP(E19,[1]Sheet1!$E$9:$H$16,4,FALSE)</f>
        <v>35</v>
      </c>
      <c r="I19" s="39">
        <v>25</v>
      </c>
      <c r="J19" s="39">
        <f t="shared" si="0"/>
        <v>165</v>
      </c>
    </row>
    <row r="20" spans="1:10" s="31" customFormat="1" ht="15" customHeight="1">
      <c r="A20" s="40">
        <v>12</v>
      </c>
      <c r="B20" s="41">
        <v>44426</v>
      </c>
      <c r="C20" s="42" t="s">
        <v>51</v>
      </c>
      <c r="D20" s="42" t="s">
        <v>16</v>
      </c>
      <c r="E20" s="42" t="s">
        <v>25</v>
      </c>
      <c r="F20" s="42" t="s">
        <v>52</v>
      </c>
      <c r="G20" s="50">
        <v>17</v>
      </c>
      <c r="H20" s="39">
        <f>VLOOKUP(E20,[1]Sheet1!$E$9:$H$16,4,FALSE)</f>
        <v>35</v>
      </c>
      <c r="I20" s="39">
        <v>25</v>
      </c>
      <c r="J20" s="39">
        <f t="shared" si="0"/>
        <v>620</v>
      </c>
    </row>
    <row r="21" spans="1:10" s="31" customFormat="1" ht="15" customHeight="1">
      <c r="A21" s="32">
        <v>13</v>
      </c>
      <c r="B21" s="41">
        <v>44428</v>
      </c>
      <c r="C21" s="42" t="s">
        <v>53</v>
      </c>
      <c r="D21" s="42" t="s">
        <v>16</v>
      </c>
      <c r="E21" s="42" t="s">
        <v>27</v>
      </c>
      <c r="F21" s="42" t="s">
        <v>54</v>
      </c>
      <c r="G21" s="50">
        <v>7</v>
      </c>
      <c r="H21" s="39">
        <v>60</v>
      </c>
      <c r="I21" s="39">
        <v>25</v>
      </c>
      <c r="J21" s="39">
        <f t="shared" si="0"/>
        <v>445</v>
      </c>
    </row>
    <row r="22" spans="1:10" s="31" customFormat="1" ht="15" customHeight="1">
      <c r="A22" s="40">
        <v>14</v>
      </c>
      <c r="B22" s="41">
        <v>44428</v>
      </c>
      <c r="C22" s="42" t="s">
        <v>55</v>
      </c>
      <c r="D22" s="42" t="s">
        <v>16</v>
      </c>
      <c r="E22" s="42" t="s">
        <v>25</v>
      </c>
      <c r="F22" s="42" t="s">
        <v>56</v>
      </c>
      <c r="G22" s="50">
        <v>13</v>
      </c>
      <c r="H22" s="39">
        <f>VLOOKUP(E22,[1]Sheet1!$E$9:$H$16,4,FALSE)</f>
        <v>35</v>
      </c>
      <c r="I22" s="39">
        <v>25</v>
      </c>
      <c r="J22" s="39">
        <f t="shared" si="0"/>
        <v>480</v>
      </c>
    </row>
    <row r="23" spans="1:10" s="31" customFormat="1" ht="15" customHeight="1">
      <c r="A23" s="40">
        <v>15</v>
      </c>
      <c r="B23" s="41">
        <v>44428</v>
      </c>
      <c r="C23" s="42" t="s">
        <v>57</v>
      </c>
      <c r="D23" s="42" t="s">
        <v>16</v>
      </c>
      <c r="E23" s="42" t="s">
        <v>28</v>
      </c>
      <c r="F23" s="42" t="s">
        <v>58</v>
      </c>
      <c r="G23" s="50">
        <v>1</v>
      </c>
      <c r="H23" s="39">
        <f>VLOOKUP(E23,[1]Sheet1!$E$9:$H$16,4,FALSE)</f>
        <v>35</v>
      </c>
      <c r="I23" s="39">
        <v>25</v>
      </c>
      <c r="J23" s="39">
        <f t="shared" si="0"/>
        <v>60</v>
      </c>
    </row>
    <row r="24" spans="1:10" s="31" customFormat="1" ht="15" customHeight="1">
      <c r="A24" s="40">
        <v>19</v>
      </c>
      <c r="B24" s="41">
        <v>44439</v>
      </c>
      <c r="C24" s="42" t="s">
        <v>59</v>
      </c>
      <c r="D24" s="42" t="s">
        <v>16</v>
      </c>
      <c r="E24" s="42" t="s">
        <v>26</v>
      </c>
      <c r="F24" s="42" t="s">
        <v>60</v>
      </c>
      <c r="G24" s="50">
        <v>1</v>
      </c>
      <c r="H24" s="39">
        <f>VLOOKUP(E24,[1]Sheet1!$E$9:$H$16,4,FALSE)</f>
        <v>35</v>
      </c>
      <c r="I24" s="39">
        <v>25</v>
      </c>
      <c r="J24" s="39">
        <f t="shared" si="0"/>
        <v>60</v>
      </c>
    </row>
    <row r="25" spans="1:10" s="12" customFormat="1" ht="17.100000000000001" customHeight="1">
      <c r="A25" s="47" t="s">
        <v>64</v>
      </c>
      <c r="B25" s="48"/>
      <c r="C25" s="48"/>
      <c r="D25" s="48"/>
      <c r="E25" s="48"/>
      <c r="F25" s="48"/>
      <c r="G25" s="48"/>
      <c r="H25" s="48"/>
      <c r="I25" s="49"/>
      <c r="J25" s="33">
        <f>ROUND(SUM(J9:J24),0)</f>
        <v>4055</v>
      </c>
    </row>
    <row r="26" spans="1:10" customFormat="1" ht="17.100000000000001" customHeight="1">
      <c r="A26" s="26"/>
      <c r="B26" s="29"/>
      <c r="G26" s="24">
        <f>SUM(G9:G24)</f>
        <v>98</v>
      </c>
    </row>
    <row r="27" spans="1:10" ht="17.100000000000001" customHeight="1">
      <c r="A27" s="3"/>
      <c r="B27" s="45" t="s">
        <v>10</v>
      </c>
      <c r="C27" s="45"/>
      <c r="D27" s="45"/>
      <c r="E27" s="45"/>
      <c r="F27" s="45"/>
      <c r="G27" s="45"/>
      <c r="H27" s="45"/>
    </row>
    <row r="28" spans="1:10" ht="17.100000000000001" customHeight="1">
      <c r="A28" s="18" t="s">
        <v>11</v>
      </c>
      <c r="B28" s="46" t="s">
        <v>23</v>
      </c>
      <c r="C28" s="46"/>
      <c r="D28" s="46"/>
      <c r="E28" s="46"/>
      <c r="F28" s="46"/>
      <c r="G28" s="46"/>
      <c r="H28" s="46"/>
    </row>
    <row r="29" spans="1:10" ht="17.100000000000001" customHeight="1">
      <c r="A29" s="18"/>
      <c r="B29" s="20"/>
      <c r="C29" s="20"/>
      <c r="D29" s="20"/>
      <c r="E29" s="20"/>
      <c r="F29" s="20"/>
      <c r="G29" s="20"/>
    </row>
    <row r="30" spans="1:10" ht="17.100000000000001" customHeight="1">
      <c r="A30" s="18"/>
      <c r="B30" s="20"/>
      <c r="C30" s="20"/>
      <c r="D30" s="20"/>
      <c r="F30" s="20"/>
      <c r="G30" s="20"/>
    </row>
    <row r="31" spans="1:10" ht="17.100000000000001" customHeight="1">
      <c r="A31" s="25" t="s">
        <v>12</v>
      </c>
    </row>
    <row r="32" spans="1:10" ht="17.100000000000001" customHeight="1">
      <c r="A32" s="18"/>
    </row>
    <row r="33" spans="1:1" ht="17.100000000000001" customHeight="1">
      <c r="A33" s="25" t="s">
        <v>14</v>
      </c>
    </row>
    <row r="34" spans="1:1" ht="17.100000000000001" customHeight="1">
      <c r="A34" s="18"/>
    </row>
  </sheetData>
  <sortState ref="B8:L24">
    <sortCondition ref="B8:B24"/>
    <sortCondition ref="C8:C24"/>
  </sortState>
  <mergeCells count="4">
    <mergeCell ref="B27:H27"/>
    <mergeCell ref="B28:H28"/>
    <mergeCell ref="A25:I25"/>
    <mergeCell ref="H5:J5"/>
  </mergeCells>
  <conditionalFormatting sqref="C29:C1048576 C1:C7 C9:C24">
    <cfRule type="duplicateValues" dxfId="14" priority="51"/>
  </conditionalFormatting>
  <conditionalFormatting sqref="C29:C1048576 C1:C7 C26 C9:C24">
    <cfRule type="duplicateValues" dxfId="13" priority="35"/>
  </conditionalFormatting>
  <conditionalFormatting sqref="F26 F29:F1048576 F1:F7">
    <cfRule type="duplicateValues" dxfId="12" priority="14"/>
    <cfRule type="duplicateValues" dxfId="11" priority="16"/>
    <cfRule type="duplicateValues" dxfId="10" priority="18"/>
  </conditionalFormatting>
  <conditionalFormatting sqref="C26 C9:C24 C1:C7 C29:C1048576">
    <cfRule type="duplicateValues" dxfId="9" priority="15"/>
    <cfRule type="duplicateValues" dxfId="8" priority="17"/>
  </conditionalFormatting>
  <conditionalFormatting sqref="C29:C65423 C1:C7">
    <cfRule type="duplicateValues" dxfId="7" priority="1866" stopIfTrue="1"/>
  </conditionalFormatting>
  <conditionalFormatting sqref="C29:C65423">
    <cfRule type="duplicateValues" dxfId="6" priority="1869" stopIfTrue="1"/>
  </conditionalFormatting>
  <conditionalFormatting sqref="F26 F29:F1048576 F1:F7">
    <cfRule type="duplicateValues" dxfId="5" priority="10"/>
  </conditionalFormatting>
  <conditionalFormatting sqref="G7">
    <cfRule type="duplicateValues" dxfId="4" priority="2063" stopIfTrue="1"/>
  </conditionalFormatting>
  <conditionalFormatting sqref="G7">
    <cfRule type="duplicateValues" dxfId="3" priority="2064" stopIfTrue="1"/>
    <cfRule type="duplicateValues" dxfId="2" priority="2065" stopIfTrue="1"/>
  </conditionalFormatting>
  <conditionalFormatting sqref="F26:F1048576 F1:F24">
    <cfRule type="duplicateValues" dxfId="1" priority="1"/>
  </conditionalFormatting>
  <conditionalFormatting sqref="C9:C24">
    <cfRule type="duplicateValues" dxfId="0" priority="2708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A28:B30"/>
    <dataValidation type="custom" allowBlank="1" showInputMessage="1" showErrorMessage="1" sqref="B27">
      <formula1>"FSDGEDGEWG"</formula1>
    </dataValidation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2021-08-06T00:18:47Z</cp:lastPrinted>
  <dcterms:created xsi:type="dcterms:W3CDTF">2010-04-08T11:28:01Z</dcterms:created>
  <dcterms:modified xsi:type="dcterms:W3CDTF">2021-09-05T09:51:55Z</dcterms:modified>
</cp:coreProperties>
</file>