
<file path=[Content_Types].xml><?xml version="1.0" encoding="utf-8"?>
<Types xmlns="http://schemas.openxmlformats.org/package/2006/content-types">
  <Default Extension="png" ContentType="image/png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95" windowWidth="23655" windowHeight="9405"/>
  </bookViews>
  <sheets>
    <sheet name="Consignment" sheetId="1" r:id="rId1"/>
  </sheets>
  <externalReferences>
    <externalReference r:id="rId2"/>
  </externalReferences>
  <definedNames>
    <definedName name="_xlnm._FilterDatabase" localSheetId="0" hidden="1">Consignment!$G$3:$G$33</definedName>
  </definedNames>
  <calcPr calcId="124519"/>
</workbook>
</file>

<file path=xl/calcChain.xml><?xml version="1.0" encoding="utf-8"?>
<calcChain xmlns="http://schemas.openxmlformats.org/spreadsheetml/2006/main">
  <c r="M34" i="1"/>
  <c r="H37"/>
  <c r="K5"/>
  <c r="K6"/>
  <c r="K7"/>
  <c r="K8"/>
  <c r="K9"/>
  <c r="K10"/>
  <c r="K11"/>
  <c r="K12"/>
  <c r="K13"/>
  <c r="K14"/>
  <c r="K15"/>
  <c r="K16"/>
  <c r="K17"/>
  <c r="K18"/>
  <c r="K19"/>
  <c r="K20"/>
  <c r="K21"/>
  <c r="K22"/>
  <c r="K23"/>
  <c r="K24"/>
  <c r="K25"/>
  <c r="K26"/>
  <c r="K27"/>
  <c r="K28"/>
  <c r="K29"/>
  <c r="K30"/>
  <c r="K31"/>
  <c r="K32"/>
  <c r="K33"/>
  <c r="K4"/>
  <c r="J5"/>
  <c r="J6"/>
  <c r="J7"/>
  <c r="J8"/>
  <c r="J9"/>
  <c r="J10"/>
  <c r="J11"/>
  <c r="J12"/>
  <c r="J13"/>
  <c r="J14"/>
  <c r="J15"/>
  <c r="J16"/>
  <c r="J17"/>
  <c r="J18"/>
  <c r="J19"/>
  <c r="J20"/>
  <c r="J21"/>
  <c r="J22"/>
  <c r="J23"/>
  <c r="J24"/>
  <c r="J25"/>
  <c r="J26"/>
  <c r="J27"/>
  <c r="J28"/>
  <c r="J29"/>
  <c r="J30"/>
  <c r="J31"/>
  <c r="J32"/>
  <c r="J33"/>
  <c r="J4"/>
  <c r="I30"/>
  <c r="M30" s="1"/>
  <c r="I24"/>
  <c r="M24" s="1"/>
  <c r="I23"/>
  <c r="M23" s="1"/>
  <c r="I22"/>
  <c r="M22" s="1"/>
  <c r="I19"/>
  <c r="I16"/>
  <c r="M16" s="1"/>
  <c r="I8"/>
  <c r="M8" s="1"/>
  <c r="I28"/>
  <c r="M28" s="1"/>
  <c r="I27"/>
  <c r="I26"/>
  <c r="M26" s="1"/>
  <c r="I25"/>
  <c r="M25" s="1"/>
  <c r="I21"/>
  <c r="M21" s="1"/>
  <c r="I20"/>
  <c r="M20" s="1"/>
  <c r="I17"/>
  <c r="M17" s="1"/>
  <c r="I10"/>
  <c r="M10" s="1"/>
  <c r="I6"/>
  <c r="M6" s="1"/>
  <c r="I5"/>
  <c r="M5" s="1"/>
  <c r="I4"/>
  <c r="M4" s="1"/>
  <c r="I33"/>
  <c r="M33" s="1"/>
  <c r="I32"/>
  <c r="M32" s="1"/>
  <c r="I31"/>
  <c r="I29"/>
  <c r="M29" s="1"/>
  <c r="I18"/>
  <c r="M18" s="1"/>
  <c r="I15"/>
  <c r="I14"/>
  <c r="M14" s="1"/>
  <c r="I13"/>
  <c r="M13" s="1"/>
  <c r="I12"/>
  <c r="M12" s="1"/>
  <c r="I11"/>
  <c r="I9"/>
  <c r="M9" s="1"/>
  <c r="I7"/>
  <c r="M11" l="1"/>
  <c r="M15"/>
  <c r="M27"/>
  <c r="M19"/>
  <c r="M31"/>
  <c r="M7"/>
</calcChain>
</file>

<file path=xl/sharedStrings.xml><?xml version="1.0" encoding="utf-8"?>
<sst xmlns="http://schemas.openxmlformats.org/spreadsheetml/2006/main" count="199" uniqueCount="91">
  <si>
    <t>08/4/2026</t>
  </si>
  <si>
    <t>7</t>
  </si>
  <si>
    <t>Big</t>
  </si>
  <si>
    <t>09/4/2026</t>
  </si>
  <si>
    <t>9</t>
  </si>
  <si>
    <t>16/4/2026</t>
  </si>
  <si>
    <t>202</t>
  </si>
  <si>
    <t>12</t>
  </si>
  <si>
    <t>Small</t>
  </si>
  <si>
    <t>17/4/2026</t>
  </si>
  <si>
    <t>206</t>
  </si>
  <si>
    <t>23/4/2026</t>
  </si>
  <si>
    <t>207</t>
  </si>
  <si>
    <t>208</t>
  </si>
  <si>
    <t>002</t>
  </si>
  <si>
    <t>Medium</t>
  </si>
  <si>
    <t>001</t>
  </si>
  <si>
    <t>004</t>
  </si>
  <si>
    <t>006</t>
  </si>
  <si>
    <t>005</t>
  </si>
  <si>
    <t>008</t>
  </si>
  <si>
    <t>003</t>
  </si>
  <si>
    <t>010</t>
  </si>
  <si>
    <t>203</t>
  </si>
  <si>
    <t>18/4/2026</t>
  </si>
  <si>
    <t>00204</t>
  </si>
  <si>
    <t>24/4/2026</t>
  </si>
  <si>
    <t>209</t>
  </si>
  <si>
    <t>30/4/2026</t>
  </si>
  <si>
    <t>221</t>
  </si>
  <si>
    <t>210</t>
  </si>
  <si>
    <t>214</t>
  </si>
  <si>
    <t>JAJPUR TOWN</t>
  </si>
  <si>
    <t>DANAGADI</t>
  </si>
  <si>
    <t>KENDRAPARA</t>
  </si>
  <si>
    <t>PURI</t>
  </si>
  <si>
    <t>JATNI</t>
  </si>
  <si>
    <t>PIPILI</t>
  </si>
  <si>
    <t>BALASORE</t>
  </si>
  <si>
    <t>ANGUL</t>
  </si>
  <si>
    <t>NUAPADA</t>
  </si>
  <si>
    <t>KUCHINDA</t>
  </si>
  <si>
    <t>JHARSUGUDA</t>
  </si>
  <si>
    <t>JASHIPUR</t>
  </si>
  <si>
    <t>KEONJHAR</t>
  </si>
  <si>
    <t>BARIPADA</t>
  </si>
  <si>
    <t>JUNAGARH</t>
  </si>
  <si>
    <t>SAMBALPUR</t>
  </si>
  <si>
    <t>BHADRAK</t>
  </si>
  <si>
    <t>BALIAPAL</t>
  </si>
  <si>
    <t>CTC</t>
  </si>
  <si>
    <t>DO/00334</t>
  </si>
  <si>
    <t>DO/00335</t>
  </si>
  <si>
    <t>DO/00594</t>
  </si>
  <si>
    <t>DO/00595</t>
  </si>
  <si>
    <t>DO/00695</t>
  </si>
  <si>
    <t>DO/00977</t>
  </si>
  <si>
    <t>DO/00978</t>
  </si>
  <si>
    <t>MA/00264</t>
  </si>
  <si>
    <t>MA/00265</t>
  </si>
  <si>
    <t>MA/00272</t>
  </si>
  <si>
    <t>MA/00273</t>
  </si>
  <si>
    <t>MA/00274</t>
  </si>
  <si>
    <t>MA/00276</t>
  </si>
  <si>
    <t>MA/00277</t>
  </si>
  <si>
    <t>MA/00295</t>
  </si>
  <si>
    <t>MA/00458</t>
  </si>
  <si>
    <t>MA/00519</t>
  </si>
  <si>
    <t>MA/00731</t>
  </si>
  <si>
    <t>MA/00899</t>
  </si>
  <si>
    <t>MA/00903</t>
  </si>
  <si>
    <t>MA/00951</t>
  </si>
  <si>
    <t>SL</t>
  </si>
  <si>
    <t>DATE</t>
  </si>
  <si>
    <t>LR NO</t>
  </si>
  <si>
    <t>INV NO</t>
  </si>
  <si>
    <t>FROM</t>
  </si>
  <si>
    <t>TO</t>
  </si>
  <si>
    <t xml:space="preserve">MODE </t>
  </si>
  <si>
    <t>CASE</t>
  </si>
  <si>
    <t>RATE</t>
  </si>
  <si>
    <t>HML</t>
  </si>
  <si>
    <t>DD.CH.</t>
  </si>
  <si>
    <t>LR.CH.</t>
  </si>
  <si>
    <t>AMT.</t>
  </si>
  <si>
    <t>INVOICE
PRAGATI LOGISTICS,SAMANTA SAHI KHUNTIA LANE,8984191006
GST No:21AGHPB9356M1Z9</t>
  </si>
  <si>
    <t>TITLE DISPLAY SYSTEM PRIVATE LIMITED
Address:Mauza Patapur Trisulia Plot no 38, Khata no 225/118, Tahasil no 199, Thana no 17,9861818369
GST No:21AACCS1139D1Z2</t>
  </si>
  <si>
    <t>Kindly, verify &amp; confirm within 7 days, else GST will be filed by 20th APRIL, 2026.
GST to be paid by Consignor under Reverse Charge Mechanism(RCM) as per GST.</t>
  </si>
  <si>
    <t>Thanking you for your business.
PRAGATI LOGISTICS</t>
  </si>
  <si>
    <t>(RUPEES TWENTY TWO THOUSAND SIX HUNDRED SEVEN ONLY)</t>
  </si>
  <si>
    <t xml:space="preserve">Bill Date: 30/04/2026
Bill NO : 2265
Total Amount : 22607.00
</t>
  </si>
</sst>
</file>

<file path=xl/styles.xml><?xml version="1.0" encoding="utf-8"?>
<styleSheet xmlns="http://schemas.openxmlformats.org/spreadsheetml/2006/main">
  <fonts count="3">
    <font>
      <sz val="11"/>
      <name val="Calibri"/>
    </font>
    <font>
      <b/>
      <sz val="11"/>
      <name val="Calibri"/>
    </font>
    <font>
      <b/>
      <sz val="11"/>
      <name val="Calibri"/>
      <family val="2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8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0" fillId="0" borderId="1" xfId="0" applyNumberFormat="1" applyFont="1" applyBorder="1"/>
    <xf numFmtId="0" fontId="1" fillId="0" borderId="1" xfId="0" applyNumberFormat="1" applyFont="1" applyBorder="1" applyAlignment="1">
      <alignment wrapText="1"/>
    </xf>
    <xf numFmtId="0" fontId="0" fillId="0" borderId="1" xfId="0" applyNumberFormat="1" applyBorder="1"/>
    <xf numFmtId="0" fontId="1" fillId="0" borderId="1" xfId="0" applyNumberFormat="1" applyFont="1" applyBorder="1" applyAlignment="1">
      <alignment horizontal="center"/>
    </xf>
    <xf numFmtId="0" fontId="1" fillId="0" borderId="0" xfId="0" applyNumberFormat="1" applyFont="1" applyAlignment="1">
      <alignment horizontal="center"/>
    </xf>
    <xf numFmtId="2" fontId="0" fillId="0" borderId="1" xfId="0" applyNumberFormat="1" applyFont="1" applyBorder="1"/>
    <xf numFmtId="0" fontId="2" fillId="0" borderId="1" xfId="0" applyNumberFormat="1" applyFont="1" applyBorder="1" applyAlignment="1">
      <alignment horizontal="left" vertical="center" wrapText="1"/>
    </xf>
    <xf numFmtId="2" fontId="2" fillId="0" borderId="1" xfId="0" applyNumberFormat="1" applyFont="1" applyBorder="1" applyAlignment="1">
      <alignment horizontal="left" vertical="center" wrapText="1"/>
    </xf>
    <xf numFmtId="0" fontId="1" fillId="0" borderId="2" xfId="0" applyNumberFormat="1" applyFont="1" applyBorder="1" applyAlignment="1">
      <alignment horizontal="right" wrapText="1"/>
    </xf>
    <xf numFmtId="0" fontId="1" fillId="0" borderId="3" xfId="0" applyNumberFormat="1" applyFont="1" applyBorder="1" applyAlignment="1">
      <alignment horizontal="right" wrapText="1"/>
    </xf>
    <xf numFmtId="2" fontId="1" fillId="0" borderId="3" xfId="0" applyNumberFormat="1" applyFont="1" applyBorder="1" applyAlignment="1">
      <alignment horizontal="right" wrapText="1"/>
    </xf>
    <xf numFmtId="2" fontId="1" fillId="0" borderId="4" xfId="0" applyNumberFormat="1" applyFont="1" applyBorder="1" applyAlignment="1">
      <alignment horizontal="right" wrapText="1"/>
    </xf>
    <xf numFmtId="2" fontId="1" fillId="0" borderId="1" xfId="0" applyNumberFormat="1" applyFont="1" applyBorder="1" applyAlignment="1">
      <alignment wrapText="1"/>
    </xf>
    <xf numFmtId="0" fontId="1" fillId="0" borderId="0" xfId="0" applyNumberFormat="1" applyFont="1" applyAlignment="1">
      <alignment wrapText="1"/>
    </xf>
    <xf numFmtId="2" fontId="1" fillId="0" borderId="1" xfId="0" applyNumberFormat="1" applyFont="1" applyBorder="1" applyAlignment="1">
      <alignment wrapText="1"/>
    </xf>
    <xf numFmtId="0" fontId="2" fillId="0" borderId="1" xfId="0" applyNumberFormat="1" applyFont="1" applyBorder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57151</xdr:colOff>
      <xdr:row>0</xdr:row>
      <xdr:rowOff>95250</xdr:rowOff>
    </xdr:from>
    <xdr:to>
      <xdr:col>7</xdr:col>
      <xdr:colOff>142876</xdr:colOff>
      <xdr:row>0</xdr:row>
      <xdr:rowOff>1047750</xdr:rowOff>
    </xdr:to>
    <xdr:pic>
      <xdr:nvPicPr>
        <xdr:cNvPr id="2" name="logo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57151" y="95250"/>
          <a:ext cx="4057650" cy="952500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ENOVO\Downloads\SimpleQuotation-Data-TITLE%20DISPLAY%20SYSTEM%20PRIVATE%20LIMITED_export_1778153330448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a"/>
    </sheetNames>
    <sheetDataSet>
      <sheetData sheetId="0">
        <row r="2">
          <cell r="D2" t="str">
            <v>KUCHINDA</v>
          </cell>
          <cell r="E2" t="str">
            <v/>
          </cell>
          <cell r="F2">
            <v>180</v>
          </cell>
          <cell r="G2">
            <v>60</v>
          </cell>
          <cell r="H2">
            <v>120</v>
          </cell>
          <cell r="I2" t="str">
            <v/>
          </cell>
          <cell r="J2">
            <v>50</v>
          </cell>
          <cell r="K2" t="str">
            <v/>
          </cell>
          <cell r="L2">
            <v>2</v>
          </cell>
          <cell r="M2">
            <v>2</v>
          </cell>
          <cell r="N2">
            <v>2</v>
          </cell>
          <cell r="O2" t="str">
            <v>no</v>
          </cell>
          <cell r="P2" t="str">
            <v/>
          </cell>
          <cell r="Q2">
            <v>18</v>
          </cell>
        </row>
        <row r="3">
          <cell r="D3" t="str">
            <v>BARIPADA</v>
          </cell>
          <cell r="E3" t="str">
            <v/>
          </cell>
          <cell r="F3">
            <v>180</v>
          </cell>
          <cell r="G3">
            <v>60</v>
          </cell>
          <cell r="H3">
            <v>80</v>
          </cell>
          <cell r="I3" t="str">
            <v/>
          </cell>
          <cell r="J3">
            <v>50</v>
          </cell>
          <cell r="K3" t="str">
            <v/>
          </cell>
          <cell r="L3">
            <v>2</v>
          </cell>
          <cell r="M3">
            <v>2</v>
          </cell>
          <cell r="N3">
            <v>2</v>
          </cell>
          <cell r="O3" t="str">
            <v>no</v>
          </cell>
          <cell r="P3" t="str">
            <v/>
          </cell>
          <cell r="Q3">
            <v>18</v>
          </cell>
        </row>
        <row r="4">
          <cell r="D4" t="str">
            <v>ANGUL</v>
          </cell>
          <cell r="E4" t="str">
            <v/>
          </cell>
          <cell r="F4">
            <v>160</v>
          </cell>
          <cell r="G4">
            <v>60</v>
          </cell>
          <cell r="H4">
            <v>100</v>
          </cell>
          <cell r="I4" t="str">
            <v/>
          </cell>
          <cell r="J4">
            <v>50</v>
          </cell>
          <cell r="K4" t="str">
            <v/>
          </cell>
          <cell r="L4">
            <v>2</v>
          </cell>
          <cell r="M4">
            <v>2</v>
          </cell>
          <cell r="N4">
            <v>2</v>
          </cell>
          <cell r="O4" t="str">
            <v>no</v>
          </cell>
          <cell r="P4" t="str">
            <v/>
          </cell>
          <cell r="Q4">
            <v>18</v>
          </cell>
        </row>
        <row r="5">
          <cell r="D5" t="str">
            <v>PURI</v>
          </cell>
          <cell r="E5" t="str">
            <v/>
          </cell>
          <cell r="F5">
            <v>120</v>
          </cell>
          <cell r="G5">
            <v>80</v>
          </cell>
          <cell r="H5">
            <v>100</v>
          </cell>
          <cell r="I5" t="str">
            <v/>
          </cell>
          <cell r="J5">
            <v>50</v>
          </cell>
          <cell r="K5" t="str">
            <v/>
          </cell>
          <cell r="L5">
            <v>2</v>
          </cell>
          <cell r="M5">
            <v>2</v>
          </cell>
          <cell r="N5">
            <v>2</v>
          </cell>
          <cell r="O5" t="str">
            <v>no</v>
          </cell>
          <cell r="P5" t="str">
            <v/>
          </cell>
          <cell r="Q5">
            <v>12</v>
          </cell>
        </row>
        <row r="6">
          <cell r="D6" t="str">
            <v>JEYPORE</v>
          </cell>
          <cell r="E6" t="str">
            <v/>
          </cell>
          <cell r="F6">
            <v>150</v>
          </cell>
          <cell r="G6">
            <v>80</v>
          </cell>
          <cell r="H6">
            <v>130</v>
          </cell>
          <cell r="I6" t="str">
            <v/>
          </cell>
          <cell r="J6">
            <v>50</v>
          </cell>
          <cell r="K6" t="str">
            <v/>
          </cell>
          <cell r="L6">
            <v>2</v>
          </cell>
          <cell r="M6">
            <v>2</v>
          </cell>
          <cell r="N6">
            <v>2</v>
          </cell>
          <cell r="O6" t="str">
            <v>no</v>
          </cell>
          <cell r="P6" t="str">
            <v/>
          </cell>
          <cell r="Q6">
            <v>18</v>
          </cell>
        </row>
        <row r="7">
          <cell r="D7" t="str">
            <v>BHAWANIPATNA</v>
          </cell>
          <cell r="E7" t="str">
            <v/>
          </cell>
          <cell r="F7">
            <v>100</v>
          </cell>
          <cell r="G7" t="str">
            <v/>
          </cell>
          <cell r="H7" t="str">
            <v/>
          </cell>
          <cell r="I7" t="str">
            <v/>
          </cell>
          <cell r="J7">
            <v>50</v>
          </cell>
          <cell r="K7" t="str">
            <v/>
          </cell>
          <cell r="L7">
            <v>2</v>
          </cell>
          <cell r="M7" t="str">
            <v/>
          </cell>
          <cell r="N7" t="str">
            <v/>
          </cell>
          <cell r="O7" t="str">
            <v>no</v>
          </cell>
          <cell r="P7" t="str">
            <v/>
          </cell>
          <cell r="Q7">
            <v>18</v>
          </cell>
        </row>
        <row r="8">
          <cell r="D8" t="str">
            <v>JHARSUGUDA</v>
          </cell>
          <cell r="E8" t="str">
            <v/>
          </cell>
          <cell r="F8">
            <v>300</v>
          </cell>
          <cell r="G8">
            <v>80</v>
          </cell>
          <cell r="H8">
            <v>100</v>
          </cell>
          <cell r="I8" t="str">
            <v/>
          </cell>
          <cell r="J8" t="str">
            <v/>
          </cell>
          <cell r="K8" t="str">
            <v/>
          </cell>
          <cell r="L8">
            <v>2</v>
          </cell>
          <cell r="M8">
            <v>2</v>
          </cell>
          <cell r="N8">
            <v>2</v>
          </cell>
          <cell r="O8" t="str">
            <v>no</v>
          </cell>
          <cell r="P8" t="str">
            <v/>
          </cell>
          <cell r="Q8">
            <v>18</v>
          </cell>
        </row>
        <row r="9">
          <cell r="D9" t="str">
            <v>ROURKELA</v>
          </cell>
          <cell r="E9" t="str">
            <v/>
          </cell>
          <cell r="F9">
            <v>180</v>
          </cell>
          <cell r="G9">
            <v>80</v>
          </cell>
          <cell r="H9">
            <v>130</v>
          </cell>
          <cell r="I9" t="str">
            <v/>
          </cell>
          <cell r="J9">
            <v>50</v>
          </cell>
          <cell r="K9" t="str">
            <v/>
          </cell>
          <cell r="L9">
            <v>2</v>
          </cell>
          <cell r="M9">
            <v>2</v>
          </cell>
          <cell r="N9">
            <v>2</v>
          </cell>
          <cell r="O9" t="str">
            <v>no</v>
          </cell>
          <cell r="P9" t="str">
            <v/>
          </cell>
          <cell r="Q9">
            <v>18</v>
          </cell>
        </row>
        <row r="10">
          <cell r="D10" t="str">
            <v>MALKANGIRI</v>
          </cell>
          <cell r="E10" t="str">
            <v/>
          </cell>
          <cell r="F10">
            <v>150</v>
          </cell>
          <cell r="G10">
            <v>80</v>
          </cell>
          <cell r="H10">
            <v>130</v>
          </cell>
          <cell r="I10" t="str">
            <v/>
          </cell>
          <cell r="J10">
            <v>50</v>
          </cell>
          <cell r="K10" t="str">
            <v/>
          </cell>
          <cell r="L10">
            <v>2</v>
          </cell>
          <cell r="M10">
            <v>2</v>
          </cell>
          <cell r="N10">
            <v>2</v>
          </cell>
          <cell r="O10" t="str">
            <v>no</v>
          </cell>
          <cell r="P10" t="str">
            <v/>
          </cell>
          <cell r="Q10">
            <v>18</v>
          </cell>
        </row>
        <row r="11">
          <cell r="D11" t="str">
            <v>RAYAGADA</v>
          </cell>
          <cell r="E11" t="str">
            <v/>
          </cell>
          <cell r="F11">
            <v>150</v>
          </cell>
          <cell r="G11">
            <v>80</v>
          </cell>
          <cell r="H11">
            <v>130</v>
          </cell>
          <cell r="I11" t="str">
            <v/>
          </cell>
          <cell r="J11">
            <v>50</v>
          </cell>
          <cell r="K11" t="str">
            <v/>
          </cell>
          <cell r="L11">
            <v>2</v>
          </cell>
          <cell r="M11">
            <v>2</v>
          </cell>
          <cell r="N11">
            <v>2</v>
          </cell>
          <cell r="O11" t="str">
            <v>no</v>
          </cell>
          <cell r="P11" t="str">
            <v/>
          </cell>
          <cell r="Q11">
            <v>18</v>
          </cell>
        </row>
        <row r="12">
          <cell r="D12" t="str">
            <v>JUNAGARH</v>
          </cell>
          <cell r="E12" t="str">
            <v/>
          </cell>
          <cell r="F12">
            <v>100</v>
          </cell>
          <cell r="G12" t="str">
            <v/>
          </cell>
          <cell r="H12" t="str">
            <v/>
          </cell>
          <cell r="I12" t="str">
            <v/>
          </cell>
          <cell r="J12">
            <v>50</v>
          </cell>
          <cell r="K12" t="str">
            <v/>
          </cell>
          <cell r="L12">
            <v>2</v>
          </cell>
          <cell r="M12" t="str">
            <v/>
          </cell>
          <cell r="N12" t="str">
            <v/>
          </cell>
          <cell r="O12" t="str">
            <v>no</v>
          </cell>
          <cell r="P12" t="str">
            <v/>
          </cell>
          <cell r="Q12">
            <v>18</v>
          </cell>
        </row>
        <row r="13">
          <cell r="D13" t="str">
            <v>KORAPUT</v>
          </cell>
          <cell r="E13" t="str">
            <v/>
          </cell>
          <cell r="F13">
            <v>150</v>
          </cell>
          <cell r="G13">
            <v>80</v>
          </cell>
          <cell r="H13">
            <v>380</v>
          </cell>
          <cell r="I13" t="str">
            <v/>
          </cell>
          <cell r="J13">
            <v>50</v>
          </cell>
          <cell r="K13" t="str">
            <v/>
          </cell>
          <cell r="L13">
            <v>2</v>
          </cell>
          <cell r="M13">
            <v>2</v>
          </cell>
          <cell r="N13">
            <v>2</v>
          </cell>
          <cell r="O13" t="str">
            <v>no</v>
          </cell>
          <cell r="P13" t="str">
            <v/>
          </cell>
          <cell r="Q13">
            <v>18</v>
          </cell>
        </row>
        <row r="14">
          <cell r="D14" t="str">
            <v>ANANDAPUR</v>
          </cell>
          <cell r="E14" t="str">
            <v/>
          </cell>
          <cell r="F14">
            <v>120</v>
          </cell>
          <cell r="G14">
            <v>60</v>
          </cell>
          <cell r="H14" t="str">
            <v/>
          </cell>
          <cell r="I14" t="str">
            <v/>
          </cell>
          <cell r="J14">
            <v>50</v>
          </cell>
          <cell r="K14" t="str">
            <v/>
          </cell>
          <cell r="L14">
            <v>2</v>
          </cell>
          <cell r="M14">
            <v>2</v>
          </cell>
          <cell r="N14" t="str">
            <v/>
          </cell>
          <cell r="O14" t="str">
            <v>no</v>
          </cell>
          <cell r="P14" t="str">
            <v/>
          </cell>
          <cell r="Q14">
            <v>12</v>
          </cell>
        </row>
        <row r="15">
          <cell r="D15" t="str">
            <v>JALESWAR</v>
          </cell>
          <cell r="E15" t="str">
            <v/>
          </cell>
          <cell r="F15">
            <v>130</v>
          </cell>
          <cell r="G15">
            <v>50</v>
          </cell>
          <cell r="H15">
            <v>80</v>
          </cell>
          <cell r="I15" t="str">
            <v/>
          </cell>
          <cell r="J15">
            <v>50</v>
          </cell>
          <cell r="K15" t="str">
            <v/>
          </cell>
          <cell r="L15">
            <v>2</v>
          </cell>
          <cell r="M15">
            <v>2</v>
          </cell>
          <cell r="N15">
            <v>2</v>
          </cell>
          <cell r="O15" t="str">
            <v>no</v>
          </cell>
          <cell r="P15" t="str">
            <v/>
          </cell>
          <cell r="Q15">
            <v>18</v>
          </cell>
        </row>
        <row r="16">
          <cell r="D16" t="str">
            <v>BHADRAK</v>
          </cell>
          <cell r="E16" t="str">
            <v/>
          </cell>
          <cell r="F16">
            <v>180</v>
          </cell>
          <cell r="G16">
            <v>80</v>
          </cell>
          <cell r="H16">
            <v>130</v>
          </cell>
          <cell r="I16" t="str">
            <v/>
          </cell>
          <cell r="J16">
            <v>50</v>
          </cell>
          <cell r="K16" t="str">
            <v/>
          </cell>
          <cell r="L16">
            <v>2</v>
          </cell>
          <cell r="M16">
            <v>2</v>
          </cell>
          <cell r="N16" t="str">
            <v/>
          </cell>
          <cell r="O16" t="str">
            <v>no</v>
          </cell>
          <cell r="P16" t="str">
            <v/>
          </cell>
          <cell r="Q16">
            <v>18</v>
          </cell>
        </row>
        <row r="17">
          <cell r="D17" t="str">
            <v>JAJPUR TOWN</v>
          </cell>
          <cell r="E17" t="str">
            <v/>
          </cell>
          <cell r="F17">
            <v>150</v>
          </cell>
          <cell r="G17">
            <v>50</v>
          </cell>
          <cell r="H17">
            <v>80</v>
          </cell>
          <cell r="I17" t="str">
            <v/>
          </cell>
          <cell r="J17">
            <v>50</v>
          </cell>
          <cell r="K17" t="str">
            <v/>
          </cell>
          <cell r="L17">
            <v>2</v>
          </cell>
          <cell r="M17">
            <v>2</v>
          </cell>
          <cell r="N17" t="str">
            <v/>
          </cell>
          <cell r="O17" t="str">
            <v>no</v>
          </cell>
          <cell r="P17" t="str">
            <v/>
          </cell>
          <cell r="Q17">
            <v>15</v>
          </cell>
        </row>
        <row r="18">
          <cell r="D18" t="str">
            <v>BALASORE</v>
          </cell>
          <cell r="E18" t="str">
            <v/>
          </cell>
          <cell r="F18">
            <v>180</v>
          </cell>
          <cell r="G18">
            <v>70</v>
          </cell>
          <cell r="H18">
            <v>130</v>
          </cell>
          <cell r="I18" t="str">
            <v/>
          </cell>
          <cell r="J18">
            <v>50</v>
          </cell>
          <cell r="K18" t="str">
            <v/>
          </cell>
          <cell r="L18">
            <v>2</v>
          </cell>
          <cell r="M18">
            <v>2</v>
          </cell>
          <cell r="N18">
            <v>2</v>
          </cell>
          <cell r="O18" t="str">
            <v>no</v>
          </cell>
          <cell r="P18" t="str">
            <v/>
          </cell>
          <cell r="Q18">
            <v>18</v>
          </cell>
        </row>
        <row r="19">
          <cell r="D19" t="str">
            <v>NABARANGPUR</v>
          </cell>
          <cell r="E19" t="str">
            <v/>
          </cell>
          <cell r="F19">
            <v>130</v>
          </cell>
          <cell r="G19">
            <v>60</v>
          </cell>
          <cell r="H19">
            <v>80</v>
          </cell>
          <cell r="I19" t="str">
            <v/>
          </cell>
          <cell r="J19">
            <v>50</v>
          </cell>
          <cell r="K19" t="str">
            <v/>
          </cell>
          <cell r="L19">
            <v>2</v>
          </cell>
          <cell r="M19">
            <v>2</v>
          </cell>
          <cell r="N19">
            <v>2</v>
          </cell>
          <cell r="O19" t="str">
            <v>no</v>
          </cell>
          <cell r="P19" t="str">
            <v/>
          </cell>
          <cell r="Q19">
            <v>18</v>
          </cell>
        </row>
        <row r="20">
          <cell r="D20" t="str">
            <v>SAMBALPUR</v>
          </cell>
          <cell r="E20" t="str">
            <v/>
          </cell>
          <cell r="F20">
            <v>250</v>
          </cell>
          <cell r="G20">
            <v>80</v>
          </cell>
          <cell r="H20">
            <v>130</v>
          </cell>
          <cell r="I20" t="str">
            <v/>
          </cell>
          <cell r="J20">
            <v>50</v>
          </cell>
          <cell r="K20" t="str">
            <v/>
          </cell>
          <cell r="L20">
            <v>2</v>
          </cell>
          <cell r="M20">
            <v>2</v>
          </cell>
          <cell r="N20">
            <v>2</v>
          </cell>
          <cell r="O20" t="str">
            <v>no</v>
          </cell>
          <cell r="P20" t="str">
            <v/>
          </cell>
          <cell r="Q20">
            <v>18</v>
          </cell>
        </row>
        <row r="21">
          <cell r="D21" t="str">
            <v>BHUBAN</v>
          </cell>
          <cell r="E21" t="str">
            <v/>
          </cell>
          <cell r="F21">
            <v>300</v>
          </cell>
          <cell r="G21" t="str">
            <v/>
          </cell>
          <cell r="H21" t="str">
            <v/>
          </cell>
          <cell r="I21" t="str">
            <v/>
          </cell>
          <cell r="J21">
            <v>50</v>
          </cell>
          <cell r="K21" t="str">
            <v/>
          </cell>
          <cell r="L21">
            <v>2</v>
          </cell>
          <cell r="M21" t="str">
            <v/>
          </cell>
          <cell r="N21" t="str">
            <v/>
          </cell>
          <cell r="O21" t="str">
            <v>no</v>
          </cell>
          <cell r="P21" t="str">
            <v/>
          </cell>
          <cell r="Q21">
            <v>20</v>
          </cell>
        </row>
        <row r="22">
          <cell r="D22" t="str">
            <v>NAYAGARH</v>
          </cell>
          <cell r="E22" t="str">
            <v/>
          </cell>
          <cell r="F22">
            <v>250</v>
          </cell>
          <cell r="G22">
            <v>80</v>
          </cell>
          <cell r="H22">
            <v>150</v>
          </cell>
          <cell r="I22" t="str">
            <v/>
          </cell>
          <cell r="J22">
            <v>50</v>
          </cell>
          <cell r="K22" t="str">
            <v/>
          </cell>
          <cell r="L22">
            <v>2</v>
          </cell>
          <cell r="M22">
            <v>2</v>
          </cell>
          <cell r="N22">
            <v>2</v>
          </cell>
          <cell r="O22" t="str">
            <v>no</v>
          </cell>
          <cell r="P22" t="str">
            <v/>
          </cell>
          <cell r="Q22">
            <v>12</v>
          </cell>
        </row>
        <row r="23">
          <cell r="D23" t="str">
            <v>KEONJHAR</v>
          </cell>
          <cell r="E23" t="str">
            <v/>
          </cell>
          <cell r="F23">
            <v>180</v>
          </cell>
          <cell r="G23">
            <v>80</v>
          </cell>
          <cell r="H23">
            <v>130</v>
          </cell>
          <cell r="I23" t="str">
            <v/>
          </cell>
          <cell r="J23">
            <v>50</v>
          </cell>
          <cell r="K23" t="str">
            <v/>
          </cell>
          <cell r="L23">
            <v>2</v>
          </cell>
          <cell r="M23">
            <v>2</v>
          </cell>
          <cell r="N23">
            <v>2</v>
          </cell>
          <cell r="O23" t="str">
            <v>no</v>
          </cell>
          <cell r="P23" t="str">
            <v/>
          </cell>
          <cell r="Q23">
            <v>18</v>
          </cell>
        </row>
        <row r="24">
          <cell r="D24" t="str">
            <v>PURUNAKATAK</v>
          </cell>
          <cell r="E24" t="str">
            <v/>
          </cell>
          <cell r="F24">
            <v>230</v>
          </cell>
          <cell r="G24">
            <v>80</v>
          </cell>
          <cell r="H24">
            <v>130</v>
          </cell>
          <cell r="I24" t="str">
            <v/>
          </cell>
          <cell r="J24">
            <v>50</v>
          </cell>
          <cell r="K24" t="str">
            <v/>
          </cell>
          <cell r="L24">
            <v>2</v>
          </cell>
          <cell r="M24">
            <v>2</v>
          </cell>
          <cell r="N24">
            <v>2</v>
          </cell>
          <cell r="O24" t="str">
            <v>no</v>
          </cell>
          <cell r="P24" t="str">
            <v/>
          </cell>
          <cell r="Q24">
            <v>18</v>
          </cell>
        </row>
        <row r="25">
          <cell r="D25" t="str">
            <v>NUAPATNA</v>
          </cell>
          <cell r="E25" t="str">
            <v/>
          </cell>
          <cell r="F25">
            <v>120</v>
          </cell>
          <cell r="G25" t="str">
            <v/>
          </cell>
          <cell r="H25" t="str">
            <v/>
          </cell>
          <cell r="I25" t="str">
            <v/>
          </cell>
          <cell r="J25">
            <v>50</v>
          </cell>
          <cell r="K25" t="str">
            <v/>
          </cell>
          <cell r="L25">
            <v>2</v>
          </cell>
          <cell r="M25" t="str">
            <v/>
          </cell>
          <cell r="N25" t="str">
            <v/>
          </cell>
          <cell r="O25" t="str">
            <v>no</v>
          </cell>
          <cell r="P25" t="str">
            <v/>
          </cell>
          <cell r="Q25">
            <v>10</v>
          </cell>
        </row>
        <row r="26">
          <cell r="D26" t="str">
            <v>RAJ SUNAKHALA</v>
          </cell>
          <cell r="E26" t="str">
            <v/>
          </cell>
          <cell r="F26">
            <v>200</v>
          </cell>
          <cell r="G26">
            <v>80</v>
          </cell>
          <cell r="H26">
            <v>100</v>
          </cell>
          <cell r="I26" t="str">
            <v/>
          </cell>
          <cell r="J26">
            <v>50</v>
          </cell>
          <cell r="K26" t="str">
            <v/>
          </cell>
          <cell r="L26">
            <v>2</v>
          </cell>
          <cell r="M26">
            <v>2</v>
          </cell>
          <cell r="N26">
            <v>2</v>
          </cell>
          <cell r="O26" t="str">
            <v>no</v>
          </cell>
          <cell r="P26" t="str">
            <v/>
          </cell>
          <cell r="Q26">
            <v>10</v>
          </cell>
        </row>
        <row r="27">
          <cell r="D27" t="str">
            <v>BOLANGIR</v>
          </cell>
          <cell r="E27" t="str">
            <v/>
          </cell>
          <cell r="F27">
            <v>130</v>
          </cell>
          <cell r="G27">
            <v>70</v>
          </cell>
          <cell r="H27">
            <v>100</v>
          </cell>
          <cell r="I27" t="str">
            <v/>
          </cell>
          <cell r="J27">
            <v>50</v>
          </cell>
          <cell r="K27" t="str">
            <v/>
          </cell>
          <cell r="L27">
            <v>2</v>
          </cell>
          <cell r="M27">
            <v>2</v>
          </cell>
          <cell r="N27">
            <v>2</v>
          </cell>
          <cell r="O27" t="str">
            <v>no</v>
          </cell>
          <cell r="P27" t="str">
            <v/>
          </cell>
          <cell r="Q27">
            <v>18</v>
          </cell>
        </row>
        <row r="28">
          <cell r="D28" t="str">
            <v>JASHIPUR</v>
          </cell>
          <cell r="E28" t="str">
            <v/>
          </cell>
          <cell r="F28">
            <v>180</v>
          </cell>
          <cell r="G28">
            <v>60</v>
          </cell>
          <cell r="H28">
            <v>80</v>
          </cell>
          <cell r="I28" t="str">
            <v/>
          </cell>
          <cell r="J28">
            <v>50</v>
          </cell>
          <cell r="K28" t="str">
            <v/>
          </cell>
          <cell r="L28">
            <v>2</v>
          </cell>
          <cell r="M28">
            <v>2</v>
          </cell>
          <cell r="N28">
            <v>2</v>
          </cell>
          <cell r="O28" t="str">
            <v>no</v>
          </cell>
          <cell r="P28" t="str">
            <v/>
          </cell>
          <cell r="Q28">
            <v>18</v>
          </cell>
        </row>
        <row r="29">
          <cell r="D29" t="str">
            <v>DANAGADI</v>
          </cell>
          <cell r="E29" t="str">
            <v/>
          </cell>
          <cell r="F29">
            <v>150</v>
          </cell>
          <cell r="G29">
            <v>80</v>
          </cell>
          <cell r="H29" t="str">
            <v/>
          </cell>
          <cell r="I29" t="str">
            <v/>
          </cell>
          <cell r="J29">
            <v>50</v>
          </cell>
          <cell r="K29" t="str">
            <v/>
          </cell>
          <cell r="L29">
            <v>2</v>
          </cell>
          <cell r="M29" t="str">
            <v/>
          </cell>
          <cell r="N29" t="str">
            <v/>
          </cell>
          <cell r="O29" t="str">
            <v>no</v>
          </cell>
          <cell r="P29" t="str">
            <v/>
          </cell>
          <cell r="Q29">
            <v>15</v>
          </cell>
        </row>
        <row r="30">
          <cell r="D30" t="str">
            <v>JATNI</v>
          </cell>
          <cell r="E30" t="str">
            <v/>
          </cell>
          <cell r="F30">
            <v>120</v>
          </cell>
          <cell r="G30">
            <v>80</v>
          </cell>
          <cell r="H30" t="str">
            <v/>
          </cell>
          <cell r="I30" t="str">
            <v/>
          </cell>
          <cell r="J30">
            <v>50</v>
          </cell>
          <cell r="K30" t="str">
            <v/>
          </cell>
          <cell r="L30">
            <v>2</v>
          </cell>
          <cell r="M30">
            <v>2</v>
          </cell>
          <cell r="N30" t="str">
            <v/>
          </cell>
          <cell r="O30" t="str">
            <v>no</v>
          </cell>
          <cell r="P30" t="str">
            <v/>
          </cell>
          <cell r="Q30">
            <v>10</v>
          </cell>
        </row>
        <row r="31">
          <cell r="D31" t="str">
            <v>NUAPADA</v>
          </cell>
          <cell r="E31" t="str">
            <v/>
          </cell>
          <cell r="F31">
            <v>180</v>
          </cell>
          <cell r="G31">
            <v>80</v>
          </cell>
          <cell r="H31">
            <v>130</v>
          </cell>
          <cell r="I31" t="str">
            <v/>
          </cell>
          <cell r="J31">
            <v>50</v>
          </cell>
          <cell r="K31" t="str">
            <v/>
          </cell>
          <cell r="L31">
            <v>2</v>
          </cell>
          <cell r="M31">
            <v>2</v>
          </cell>
          <cell r="N31">
            <v>2</v>
          </cell>
          <cell r="O31" t="str">
            <v>no</v>
          </cell>
          <cell r="P31" t="str">
            <v/>
          </cell>
          <cell r="Q31">
            <v>18</v>
          </cell>
        </row>
        <row r="32">
          <cell r="D32" t="str">
            <v>JAGATSINGHPUR</v>
          </cell>
          <cell r="E32" t="str">
            <v/>
          </cell>
          <cell r="F32">
            <v>150</v>
          </cell>
          <cell r="G32">
            <v>80</v>
          </cell>
          <cell r="H32" t="str">
            <v/>
          </cell>
          <cell r="I32" t="str">
            <v/>
          </cell>
          <cell r="J32">
            <v>50</v>
          </cell>
          <cell r="K32" t="str">
            <v/>
          </cell>
          <cell r="L32">
            <v>2</v>
          </cell>
          <cell r="M32">
            <v>2</v>
          </cell>
          <cell r="N32" t="str">
            <v/>
          </cell>
          <cell r="O32" t="str">
            <v>no</v>
          </cell>
          <cell r="P32" t="str">
            <v/>
          </cell>
          <cell r="Q32">
            <v>10</v>
          </cell>
        </row>
        <row r="33">
          <cell r="D33" t="str">
            <v>BERHAMPUR</v>
          </cell>
          <cell r="E33" t="str">
            <v/>
          </cell>
          <cell r="F33">
            <v>180</v>
          </cell>
          <cell r="G33">
            <v>80</v>
          </cell>
          <cell r="H33">
            <v>130</v>
          </cell>
          <cell r="I33" t="str">
            <v/>
          </cell>
          <cell r="J33">
            <v>50</v>
          </cell>
          <cell r="K33" t="str">
            <v/>
          </cell>
          <cell r="L33">
            <v>2</v>
          </cell>
          <cell r="M33">
            <v>2</v>
          </cell>
          <cell r="N33">
            <v>2</v>
          </cell>
          <cell r="O33" t="str">
            <v>no</v>
          </cell>
          <cell r="P33" t="str">
            <v/>
          </cell>
          <cell r="Q33">
            <v>18</v>
          </cell>
        </row>
        <row r="34">
          <cell r="D34" t="str">
            <v>BARAGARH</v>
          </cell>
          <cell r="E34" t="str">
            <v/>
          </cell>
          <cell r="F34">
            <v>230</v>
          </cell>
          <cell r="G34">
            <v>80</v>
          </cell>
          <cell r="H34">
            <v>130</v>
          </cell>
          <cell r="I34" t="str">
            <v/>
          </cell>
          <cell r="J34">
            <v>50</v>
          </cell>
          <cell r="K34" t="str">
            <v/>
          </cell>
          <cell r="L34">
            <v>2</v>
          </cell>
          <cell r="M34">
            <v>2</v>
          </cell>
          <cell r="N34">
            <v>2</v>
          </cell>
          <cell r="O34" t="str">
            <v>no</v>
          </cell>
          <cell r="P34" t="str">
            <v/>
          </cell>
          <cell r="Q34">
            <v>18</v>
          </cell>
        </row>
        <row r="35">
          <cell r="D35" t="str">
            <v>jaypatna</v>
          </cell>
          <cell r="E35" t="str">
            <v/>
          </cell>
          <cell r="F35">
            <v>180</v>
          </cell>
          <cell r="G35">
            <v>80</v>
          </cell>
          <cell r="H35">
            <v>130</v>
          </cell>
          <cell r="I35" t="str">
            <v/>
          </cell>
          <cell r="J35">
            <v>50</v>
          </cell>
          <cell r="K35" t="str">
            <v/>
          </cell>
          <cell r="L35">
            <v>2</v>
          </cell>
          <cell r="M35">
            <v>2</v>
          </cell>
          <cell r="N35">
            <v>2</v>
          </cell>
          <cell r="O35" t="str">
            <v>no</v>
          </cell>
          <cell r="P35" t="str">
            <v/>
          </cell>
          <cell r="Q35">
            <v>18</v>
          </cell>
        </row>
        <row r="36">
          <cell r="D36" t="str">
            <v>AUL</v>
          </cell>
          <cell r="E36" t="str">
            <v/>
          </cell>
          <cell r="F36">
            <v>80</v>
          </cell>
          <cell r="G36">
            <v>60</v>
          </cell>
          <cell r="H36" t="str">
            <v/>
          </cell>
          <cell r="I36" t="str">
            <v/>
          </cell>
          <cell r="J36">
            <v>50</v>
          </cell>
          <cell r="K36" t="str">
            <v/>
          </cell>
          <cell r="L36">
            <v>2</v>
          </cell>
          <cell r="M36" t="str">
            <v/>
          </cell>
          <cell r="N36" t="str">
            <v/>
          </cell>
          <cell r="O36" t="str">
            <v>no</v>
          </cell>
          <cell r="P36" t="str">
            <v/>
          </cell>
          <cell r="Q36">
            <v>10</v>
          </cell>
        </row>
        <row r="37">
          <cell r="D37" t="str">
            <v>DHENKANAL</v>
          </cell>
          <cell r="E37" t="str">
            <v/>
          </cell>
          <cell r="F37">
            <v>120</v>
          </cell>
          <cell r="G37">
            <v>60</v>
          </cell>
          <cell r="H37">
            <v>80</v>
          </cell>
          <cell r="I37" t="str">
            <v/>
          </cell>
          <cell r="J37">
            <v>50</v>
          </cell>
          <cell r="K37" t="str">
            <v/>
          </cell>
          <cell r="L37">
            <v>2</v>
          </cell>
          <cell r="M37">
            <v>2</v>
          </cell>
          <cell r="N37">
            <v>2</v>
          </cell>
          <cell r="O37" t="str">
            <v>no</v>
          </cell>
          <cell r="P37" t="str">
            <v/>
          </cell>
          <cell r="Q37">
            <v>18</v>
          </cell>
        </row>
        <row r="38">
          <cell r="D38" t="str">
            <v>KENDRAPARA</v>
          </cell>
          <cell r="E38" t="str">
            <v/>
          </cell>
          <cell r="F38">
            <v>150</v>
          </cell>
          <cell r="G38">
            <v>80</v>
          </cell>
          <cell r="H38" t="str">
            <v/>
          </cell>
          <cell r="I38" t="str">
            <v/>
          </cell>
          <cell r="J38">
            <v>50</v>
          </cell>
          <cell r="K38" t="str">
            <v/>
          </cell>
          <cell r="L38">
            <v>2</v>
          </cell>
          <cell r="M38">
            <v>2</v>
          </cell>
          <cell r="N38" t="str">
            <v/>
          </cell>
          <cell r="O38" t="str">
            <v>no</v>
          </cell>
          <cell r="P38" t="str">
            <v/>
          </cell>
          <cell r="Q38">
            <v>10</v>
          </cell>
        </row>
        <row r="39">
          <cell r="D39" t="str">
            <v>TALCHER</v>
          </cell>
          <cell r="E39" t="str">
            <v/>
          </cell>
          <cell r="F39">
            <v>180</v>
          </cell>
          <cell r="G39">
            <v>80</v>
          </cell>
          <cell r="H39">
            <v>130</v>
          </cell>
          <cell r="I39" t="str">
            <v/>
          </cell>
          <cell r="J39">
            <v>50</v>
          </cell>
          <cell r="K39" t="str">
            <v/>
          </cell>
          <cell r="L39">
            <v>2</v>
          </cell>
          <cell r="M39">
            <v>2</v>
          </cell>
          <cell r="N39">
            <v>2</v>
          </cell>
          <cell r="O39" t="str">
            <v>no</v>
          </cell>
          <cell r="P39" t="str">
            <v/>
          </cell>
          <cell r="Q39">
            <v>18</v>
          </cell>
        </row>
        <row r="40">
          <cell r="D40" t="str">
            <v>SUNDERGARH</v>
          </cell>
          <cell r="E40" t="str">
            <v/>
          </cell>
          <cell r="F40">
            <v>180</v>
          </cell>
          <cell r="G40">
            <v>80</v>
          </cell>
          <cell r="H40">
            <v>130</v>
          </cell>
          <cell r="I40" t="str">
            <v/>
          </cell>
          <cell r="J40">
            <v>50</v>
          </cell>
          <cell r="K40" t="str">
            <v/>
          </cell>
          <cell r="L40">
            <v>2</v>
          </cell>
          <cell r="M40">
            <v>2</v>
          </cell>
          <cell r="N40">
            <v>2</v>
          </cell>
          <cell r="O40" t="str">
            <v>no</v>
          </cell>
          <cell r="P40" t="str">
            <v/>
          </cell>
          <cell r="Q40">
            <v>18</v>
          </cell>
        </row>
        <row r="41">
          <cell r="D41" t="str">
            <v>BHUBANESWAR</v>
          </cell>
          <cell r="E41" t="str">
            <v/>
          </cell>
          <cell r="F41">
            <v>120</v>
          </cell>
          <cell r="G41" t="str">
            <v/>
          </cell>
          <cell r="H41" t="str">
            <v/>
          </cell>
          <cell r="I41" t="str">
            <v/>
          </cell>
          <cell r="J41">
            <v>50</v>
          </cell>
          <cell r="K41" t="str">
            <v/>
          </cell>
          <cell r="L41">
            <v>2</v>
          </cell>
          <cell r="M41" t="str">
            <v/>
          </cell>
          <cell r="N41" t="str">
            <v/>
          </cell>
          <cell r="O41" t="str">
            <v>no</v>
          </cell>
          <cell r="P41" t="str">
            <v/>
          </cell>
          <cell r="Q41">
            <v>8</v>
          </cell>
        </row>
        <row r="42">
          <cell r="D42" t="str">
            <v>PIPILI</v>
          </cell>
          <cell r="E42" t="str">
            <v/>
          </cell>
          <cell r="F42">
            <v>130</v>
          </cell>
          <cell r="G42">
            <v>60</v>
          </cell>
          <cell r="H42" t="str">
            <v/>
          </cell>
          <cell r="I42" t="str">
            <v/>
          </cell>
          <cell r="J42">
            <v>50</v>
          </cell>
          <cell r="K42" t="str">
            <v/>
          </cell>
          <cell r="L42">
            <v>2</v>
          </cell>
          <cell r="M42">
            <v>2</v>
          </cell>
          <cell r="N42" t="str">
            <v/>
          </cell>
          <cell r="O42" t="str">
            <v>no</v>
          </cell>
          <cell r="P42" t="str">
            <v/>
          </cell>
          <cell r="Q42">
            <v>18</v>
          </cell>
        </row>
        <row r="43">
          <cell r="D43" t="str">
            <v>BALIAPAL</v>
          </cell>
          <cell r="E43" t="str">
            <v/>
          </cell>
          <cell r="F43">
            <v>180</v>
          </cell>
          <cell r="G43">
            <v>70</v>
          </cell>
          <cell r="H43">
            <v>130</v>
          </cell>
          <cell r="I43" t="str">
            <v/>
          </cell>
          <cell r="J43">
            <v>50</v>
          </cell>
          <cell r="K43" t="str">
            <v/>
          </cell>
          <cell r="L43">
            <v>2</v>
          </cell>
          <cell r="M43">
            <v>2</v>
          </cell>
          <cell r="N43">
            <v>2</v>
          </cell>
          <cell r="O43" t="str">
            <v>no</v>
          </cell>
          <cell r="P43" t="str">
            <v/>
          </cell>
          <cell r="Q43">
            <v>18</v>
          </cell>
        </row>
        <row r="44">
          <cell r="D44" t="str">
            <v>KARANJIA</v>
          </cell>
          <cell r="E44" t="str">
            <v/>
          </cell>
          <cell r="F44">
            <v>180</v>
          </cell>
          <cell r="G44">
            <v>80</v>
          </cell>
          <cell r="H44">
            <v>130</v>
          </cell>
          <cell r="I44" t="str">
            <v/>
          </cell>
          <cell r="J44">
            <v>50</v>
          </cell>
          <cell r="K44" t="str">
            <v/>
          </cell>
          <cell r="L44">
            <v>2</v>
          </cell>
          <cell r="M44">
            <v>2</v>
          </cell>
          <cell r="N44">
            <v>2</v>
          </cell>
          <cell r="O44" t="str">
            <v>no</v>
          </cell>
          <cell r="P44" t="str">
            <v/>
          </cell>
          <cell r="Q44">
            <v>18</v>
          </cell>
        </row>
        <row r="45">
          <cell r="D45" t="str">
            <v>JAJPUR ROAD</v>
          </cell>
          <cell r="E45" t="str">
            <v/>
          </cell>
          <cell r="F45">
            <v>80</v>
          </cell>
          <cell r="G45">
            <v>60</v>
          </cell>
          <cell r="H45" t="str">
            <v/>
          </cell>
          <cell r="I45" t="str">
            <v/>
          </cell>
          <cell r="J45">
            <v>50</v>
          </cell>
          <cell r="K45" t="str">
            <v/>
          </cell>
          <cell r="L45">
            <v>2</v>
          </cell>
          <cell r="M45">
            <v>2</v>
          </cell>
          <cell r="N45" t="str">
            <v/>
          </cell>
          <cell r="O45" t="str">
            <v>no</v>
          </cell>
          <cell r="P45" t="str">
            <v/>
          </cell>
          <cell r="Q45">
            <v>18</v>
          </cell>
        </row>
        <row r="46">
          <cell r="D46" t="str">
            <v>KHAIRA</v>
          </cell>
          <cell r="E46" t="str">
            <v/>
          </cell>
          <cell r="F46">
            <v>180</v>
          </cell>
          <cell r="G46">
            <v>70</v>
          </cell>
          <cell r="H46">
            <v>130</v>
          </cell>
          <cell r="I46" t="str">
            <v/>
          </cell>
          <cell r="J46">
            <v>50</v>
          </cell>
          <cell r="K46" t="str">
            <v/>
          </cell>
          <cell r="L46">
            <v>2</v>
          </cell>
          <cell r="M46">
            <v>2</v>
          </cell>
          <cell r="N46">
            <v>2</v>
          </cell>
          <cell r="O46" t="str">
            <v>no</v>
          </cell>
          <cell r="P46" t="str">
            <v/>
          </cell>
          <cell r="Q46">
            <v>18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37"/>
  <sheetViews>
    <sheetView tabSelected="1" workbookViewId="0">
      <selection activeCell="P7" sqref="P7"/>
    </sheetView>
  </sheetViews>
  <sheetFormatPr defaultRowHeight="15"/>
  <cols>
    <col min="1" max="1" width="3" bestFit="1" customWidth="1"/>
    <col min="2" max="2" width="9.7109375" bestFit="1" customWidth="1"/>
    <col min="3" max="3" width="9.85546875" bestFit="1" customWidth="1"/>
    <col min="4" max="4" width="7.5703125" bestFit="1" customWidth="1"/>
    <col min="5" max="5" width="6.42578125" bestFit="1" customWidth="1"/>
    <col min="6" max="6" width="13.5703125" bestFit="1" customWidth="1"/>
    <col min="7" max="7" width="8.42578125" bestFit="1" customWidth="1"/>
    <col min="8" max="8" width="5.42578125" bestFit="1" customWidth="1"/>
    <col min="9" max="9" width="6.5703125" bestFit="1" customWidth="1"/>
    <col min="10" max="10" width="5.5703125" bestFit="1" customWidth="1"/>
    <col min="11" max="11" width="7.140625" bestFit="1" customWidth="1"/>
    <col min="12" max="12" width="6.5703125" bestFit="1" customWidth="1"/>
    <col min="13" max="13" width="8.5703125" bestFit="1" customWidth="1"/>
  </cols>
  <sheetData>
    <row r="1" spans="1:13" s="1" customFormat="1" ht="90" customHeight="1">
      <c r="A1" s="8"/>
      <c r="B1" s="8"/>
      <c r="C1" s="8"/>
      <c r="D1" s="8"/>
      <c r="E1" s="8"/>
      <c r="F1" s="8"/>
      <c r="G1" s="8"/>
      <c r="H1" s="8"/>
      <c r="I1" s="9" t="s">
        <v>85</v>
      </c>
      <c r="J1" s="9"/>
      <c r="K1" s="9"/>
      <c r="L1" s="9"/>
      <c r="M1" s="9"/>
    </row>
    <row r="2" spans="1:13" s="1" customFormat="1" ht="75" customHeight="1">
      <c r="A2" s="8" t="s">
        <v>86</v>
      </c>
      <c r="B2" s="8"/>
      <c r="C2" s="8"/>
      <c r="D2" s="8"/>
      <c r="E2" s="8"/>
      <c r="F2" s="8"/>
      <c r="G2" s="8"/>
      <c r="H2" s="8"/>
      <c r="I2" s="9" t="s">
        <v>90</v>
      </c>
      <c r="J2" s="9"/>
      <c r="K2" s="9"/>
      <c r="L2" s="9"/>
      <c r="M2" s="9"/>
    </row>
    <row r="3" spans="1:13" s="6" customFormat="1">
      <c r="A3" s="5" t="s">
        <v>72</v>
      </c>
      <c r="B3" s="5" t="s">
        <v>73</v>
      </c>
      <c r="C3" s="5" t="s">
        <v>74</v>
      </c>
      <c r="D3" s="5" t="s">
        <v>75</v>
      </c>
      <c r="E3" s="5" t="s">
        <v>76</v>
      </c>
      <c r="F3" s="5" t="s">
        <v>77</v>
      </c>
      <c r="G3" s="5" t="s">
        <v>78</v>
      </c>
      <c r="H3" s="5" t="s">
        <v>79</v>
      </c>
      <c r="I3" s="5" t="s">
        <v>80</v>
      </c>
      <c r="J3" s="5" t="s">
        <v>81</v>
      </c>
      <c r="K3" s="5" t="s">
        <v>82</v>
      </c>
      <c r="L3" s="5" t="s">
        <v>83</v>
      </c>
      <c r="M3" s="5" t="s">
        <v>84</v>
      </c>
    </row>
    <row r="4" spans="1:13">
      <c r="A4" s="2">
        <v>1</v>
      </c>
      <c r="B4" s="2" t="s">
        <v>0</v>
      </c>
      <c r="C4" s="2" t="s">
        <v>51</v>
      </c>
      <c r="D4" s="2" t="s">
        <v>1</v>
      </c>
      <c r="E4" s="4" t="s">
        <v>50</v>
      </c>
      <c r="F4" s="2" t="s">
        <v>32</v>
      </c>
      <c r="G4" s="2" t="s">
        <v>2</v>
      </c>
      <c r="H4" s="2">
        <v>4</v>
      </c>
      <c r="I4" s="7">
        <f>VLOOKUP(F4,[1]data!$D$2:$F$46,3,FALSE)</f>
        <v>150</v>
      </c>
      <c r="J4" s="7">
        <f>H4*2</f>
        <v>8</v>
      </c>
      <c r="K4" s="7">
        <f>VLOOKUP(F4,[1]data!$D$2:$Q$46,14,FALSE)*H4</f>
        <v>60</v>
      </c>
      <c r="L4" s="7">
        <v>50</v>
      </c>
      <c r="M4" s="7">
        <f>H4*I4+J4+K4+L4</f>
        <v>718</v>
      </c>
    </row>
    <row r="5" spans="1:13">
      <c r="A5" s="2">
        <v>2</v>
      </c>
      <c r="B5" s="2" t="s">
        <v>3</v>
      </c>
      <c r="C5" s="2" t="s">
        <v>52</v>
      </c>
      <c r="D5" s="2" t="s">
        <v>4</v>
      </c>
      <c r="E5" s="4" t="s">
        <v>50</v>
      </c>
      <c r="F5" s="2" t="s">
        <v>33</v>
      </c>
      <c r="G5" s="2" t="s">
        <v>2</v>
      </c>
      <c r="H5" s="2">
        <v>2</v>
      </c>
      <c r="I5" s="7">
        <f>VLOOKUP(F5,[1]data!$D$2:$F$46,3,FALSE)</f>
        <v>150</v>
      </c>
      <c r="J5" s="7">
        <f t="shared" ref="J5:J33" si="0">H5*2</f>
        <v>4</v>
      </c>
      <c r="K5" s="7">
        <f>VLOOKUP(F5,[1]data!$D$2:$Q$46,14,FALSE)*H5</f>
        <v>30</v>
      </c>
      <c r="L5" s="7">
        <v>50</v>
      </c>
      <c r="M5" s="7">
        <f t="shared" ref="M5:M33" si="1">H5*I5+J5+K5+L5</f>
        <v>384</v>
      </c>
    </row>
    <row r="6" spans="1:13">
      <c r="A6" s="2">
        <v>3</v>
      </c>
      <c r="B6" s="2" t="s">
        <v>3</v>
      </c>
      <c r="C6" s="2" t="s">
        <v>58</v>
      </c>
      <c r="D6" s="2" t="s">
        <v>14</v>
      </c>
      <c r="E6" s="4" t="s">
        <v>50</v>
      </c>
      <c r="F6" s="2" t="s">
        <v>38</v>
      </c>
      <c r="G6" s="2" t="s">
        <v>2</v>
      </c>
      <c r="H6" s="2">
        <v>5</v>
      </c>
      <c r="I6" s="7">
        <f>VLOOKUP(F6,[1]data!$D$2:$F$46,3,FALSE)</f>
        <v>180</v>
      </c>
      <c r="J6" s="7">
        <f t="shared" si="0"/>
        <v>10</v>
      </c>
      <c r="K6" s="7">
        <f>VLOOKUP(F6,[1]data!$D$2:$Q$46,14,FALSE)*H6</f>
        <v>90</v>
      </c>
      <c r="L6" s="7">
        <v>50</v>
      </c>
      <c r="M6" s="7">
        <f t="shared" si="1"/>
        <v>1050</v>
      </c>
    </row>
    <row r="7" spans="1:13">
      <c r="A7" s="2">
        <v>4</v>
      </c>
      <c r="B7" s="2" t="s">
        <v>3</v>
      </c>
      <c r="C7" s="2" t="s">
        <v>58</v>
      </c>
      <c r="D7" s="2" t="s">
        <v>14</v>
      </c>
      <c r="E7" s="4" t="s">
        <v>50</v>
      </c>
      <c r="F7" s="2" t="s">
        <v>38</v>
      </c>
      <c r="G7" s="2" t="s">
        <v>15</v>
      </c>
      <c r="H7" s="2">
        <v>4</v>
      </c>
      <c r="I7" s="7">
        <f>VLOOKUP(F7,[1]data!$D$2:$H$46,5,FALSE)</f>
        <v>130</v>
      </c>
      <c r="J7" s="7">
        <f t="shared" si="0"/>
        <v>8</v>
      </c>
      <c r="K7" s="7">
        <f>VLOOKUP(F7,[1]data!$D$2:$Q$46,14,FALSE)*H7</f>
        <v>72</v>
      </c>
      <c r="L7" s="7">
        <v>50</v>
      </c>
      <c r="M7" s="7">
        <f t="shared" si="1"/>
        <v>650</v>
      </c>
    </row>
    <row r="8" spans="1:13">
      <c r="A8" s="2">
        <v>5</v>
      </c>
      <c r="B8" s="2" t="s">
        <v>3</v>
      </c>
      <c r="C8" s="2" t="s">
        <v>58</v>
      </c>
      <c r="D8" s="2" t="s">
        <v>14</v>
      </c>
      <c r="E8" s="4" t="s">
        <v>50</v>
      </c>
      <c r="F8" s="2" t="s">
        <v>38</v>
      </c>
      <c r="G8" s="2" t="s">
        <v>8</v>
      </c>
      <c r="H8" s="2">
        <v>6</v>
      </c>
      <c r="I8" s="7">
        <f>VLOOKUP(F8,[1]data!$D$2:$G$46,4,FALSE)</f>
        <v>70</v>
      </c>
      <c r="J8" s="7">
        <f t="shared" si="0"/>
        <v>12</v>
      </c>
      <c r="K8" s="7">
        <f>VLOOKUP(F8,[1]data!$D$2:$Q$46,14,FALSE)*H8</f>
        <v>108</v>
      </c>
      <c r="L8" s="7">
        <v>50</v>
      </c>
      <c r="M8" s="7">
        <f t="shared" si="1"/>
        <v>590</v>
      </c>
    </row>
    <row r="9" spans="1:13">
      <c r="A9" s="2">
        <v>6</v>
      </c>
      <c r="B9" s="2" t="s">
        <v>3</v>
      </c>
      <c r="C9" s="2" t="s">
        <v>59</v>
      </c>
      <c r="D9" s="2" t="s">
        <v>16</v>
      </c>
      <c r="E9" s="4" t="s">
        <v>50</v>
      </c>
      <c r="F9" s="2" t="s">
        <v>38</v>
      </c>
      <c r="G9" s="2" t="s">
        <v>15</v>
      </c>
      <c r="H9" s="2">
        <v>6</v>
      </c>
      <c r="I9" s="7">
        <f>VLOOKUP(F9,[1]data!$D$2:$H$46,5,FALSE)</f>
        <v>130</v>
      </c>
      <c r="J9" s="7">
        <f t="shared" si="0"/>
        <v>12</v>
      </c>
      <c r="K9" s="7">
        <f>VLOOKUP(F9,[1]data!$D$2:$Q$46,14,FALSE)*H9</f>
        <v>108</v>
      </c>
      <c r="L9" s="7">
        <v>50</v>
      </c>
      <c r="M9" s="7">
        <f t="shared" si="1"/>
        <v>950</v>
      </c>
    </row>
    <row r="10" spans="1:13">
      <c r="A10" s="2">
        <v>7</v>
      </c>
      <c r="B10" s="2" t="s">
        <v>3</v>
      </c>
      <c r="C10" s="2" t="s">
        <v>60</v>
      </c>
      <c r="D10" s="2" t="s">
        <v>17</v>
      </c>
      <c r="E10" s="4" t="s">
        <v>50</v>
      </c>
      <c r="F10" s="2" t="s">
        <v>39</v>
      </c>
      <c r="G10" s="2" t="s">
        <v>2</v>
      </c>
      <c r="H10" s="2">
        <v>2</v>
      </c>
      <c r="I10" s="7">
        <f>VLOOKUP(F10,[1]data!$D$2:$F$46,3,FALSE)</f>
        <v>160</v>
      </c>
      <c r="J10" s="7">
        <f t="shared" si="0"/>
        <v>4</v>
      </c>
      <c r="K10" s="7">
        <f>VLOOKUP(F10,[1]data!$D$2:$Q$46,14,FALSE)*H10</f>
        <v>36</v>
      </c>
      <c r="L10" s="7">
        <v>50</v>
      </c>
      <c r="M10" s="7">
        <f t="shared" si="1"/>
        <v>410</v>
      </c>
    </row>
    <row r="11" spans="1:13">
      <c r="A11" s="2">
        <v>8</v>
      </c>
      <c r="B11" s="2" t="s">
        <v>3</v>
      </c>
      <c r="C11" s="2" t="s">
        <v>60</v>
      </c>
      <c r="D11" s="2" t="s">
        <v>17</v>
      </c>
      <c r="E11" s="4" t="s">
        <v>50</v>
      </c>
      <c r="F11" s="2" t="s">
        <v>39</v>
      </c>
      <c r="G11" s="2" t="s">
        <v>15</v>
      </c>
      <c r="H11" s="2">
        <v>4</v>
      </c>
      <c r="I11" s="7">
        <f>VLOOKUP(F11,[1]data!$D$2:$H$46,5,FALSE)</f>
        <v>100</v>
      </c>
      <c r="J11" s="7">
        <f t="shared" si="0"/>
        <v>8</v>
      </c>
      <c r="K11" s="7">
        <f>VLOOKUP(F11,[1]data!$D$2:$Q$46,14,FALSE)*H11</f>
        <v>72</v>
      </c>
      <c r="L11" s="7">
        <v>50</v>
      </c>
      <c r="M11" s="7">
        <f t="shared" si="1"/>
        <v>530</v>
      </c>
    </row>
    <row r="12" spans="1:13">
      <c r="A12" s="2">
        <v>9</v>
      </c>
      <c r="B12" s="2" t="s">
        <v>3</v>
      </c>
      <c r="C12" s="2" t="s">
        <v>61</v>
      </c>
      <c r="D12" s="2" t="s">
        <v>18</v>
      </c>
      <c r="E12" s="4" t="s">
        <v>50</v>
      </c>
      <c r="F12" s="2" t="s">
        <v>40</v>
      </c>
      <c r="G12" s="2" t="s">
        <v>15</v>
      </c>
      <c r="H12" s="2">
        <v>6</v>
      </c>
      <c r="I12" s="7">
        <f>VLOOKUP(F12,[1]data!$D$2:$H$46,5,FALSE)</f>
        <v>130</v>
      </c>
      <c r="J12" s="7">
        <f t="shared" si="0"/>
        <v>12</v>
      </c>
      <c r="K12" s="7">
        <f>VLOOKUP(F12,[1]data!$D$2:$Q$46,14,FALSE)*H12</f>
        <v>108</v>
      </c>
      <c r="L12" s="7">
        <v>50</v>
      </c>
      <c r="M12" s="7">
        <f t="shared" si="1"/>
        <v>950</v>
      </c>
    </row>
    <row r="13" spans="1:13">
      <c r="A13" s="2">
        <v>10</v>
      </c>
      <c r="B13" s="2" t="s">
        <v>3</v>
      </c>
      <c r="C13" s="2" t="s">
        <v>62</v>
      </c>
      <c r="D13" s="2" t="s">
        <v>19</v>
      </c>
      <c r="E13" s="4" t="s">
        <v>50</v>
      </c>
      <c r="F13" s="2" t="s">
        <v>41</v>
      </c>
      <c r="G13" s="2" t="s">
        <v>15</v>
      </c>
      <c r="H13" s="2">
        <v>6</v>
      </c>
      <c r="I13" s="7">
        <f>VLOOKUP(F13,[1]data!$D$2:$H$46,5,FALSE)</f>
        <v>120</v>
      </c>
      <c r="J13" s="7">
        <f t="shared" si="0"/>
        <v>12</v>
      </c>
      <c r="K13" s="7">
        <f>VLOOKUP(F13,[1]data!$D$2:$Q$46,14,FALSE)*H13</f>
        <v>108</v>
      </c>
      <c r="L13" s="7">
        <v>50</v>
      </c>
      <c r="M13" s="7">
        <f t="shared" si="1"/>
        <v>890</v>
      </c>
    </row>
    <row r="14" spans="1:13">
      <c r="A14" s="2">
        <v>11</v>
      </c>
      <c r="B14" s="2" t="s">
        <v>3</v>
      </c>
      <c r="C14" s="2" t="s">
        <v>63</v>
      </c>
      <c r="D14" s="2" t="s">
        <v>20</v>
      </c>
      <c r="E14" s="4" t="s">
        <v>50</v>
      </c>
      <c r="F14" s="2" t="s">
        <v>42</v>
      </c>
      <c r="G14" s="2" t="s">
        <v>15</v>
      </c>
      <c r="H14" s="2">
        <v>4</v>
      </c>
      <c r="I14" s="7">
        <f>VLOOKUP(F14,[1]data!$D$2:$H$46,5,FALSE)</f>
        <v>100</v>
      </c>
      <c r="J14" s="7">
        <f t="shared" si="0"/>
        <v>8</v>
      </c>
      <c r="K14" s="7">
        <f>VLOOKUP(F14,[1]data!$D$2:$Q$46,14,FALSE)*H14</f>
        <v>72</v>
      </c>
      <c r="L14" s="7">
        <v>50</v>
      </c>
      <c r="M14" s="7">
        <f t="shared" si="1"/>
        <v>530</v>
      </c>
    </row>
    <row r="15" spans="1:13">
      <c r="A15" s="2">
        <v>12</v>
      </c>
      <c r="B15" s="2" t="s">
        <v>3</v>
      </c>
      <c r="C15" s="2" t="s">
        <v>64</v>
      </c>
      <c r="D15" s="2" t="s">
        <v>21</v>
      </c>
      <c r="E15" s="4" t="s">
        <v>50</v>
      </c>
      <c r="F15" s="2" t="s">
        <v>43</v>
      </c>
      <c r="G15" s="2" t="s">
        <v>15</v>
      </c>
      <c r="H15" s="2">
        <v>4</v>
      </c>
      <c r="I15" s="7">
        <f>VLOOKUP(F15,[1]data!$D$2:$H$46,5,FALSE)</f>
        <v>80</v>
      </c>
      <c r="J15" s="7">
        <f t="shared" si="0"/>
        <v>8</v>
      </c>
      <c r="K15" s="7">
        <f>VLOOKUP(F15,[1]data!$D$2:$Q$46,14,FALSE)*H15</f>
        <v>72</v>
      </c>
      <c r="L15" s="7">
        <v>50</v>
      </c>
      <c r="M15" s="7">
        <f t="shared" si="1"/>
        <v>450</v>
      </c>
    </row>
    <row r="16" spans="1:13">
      <c r="A16" s="2">
        <v>13</v>
      </c>
      <c r="B16" s="2" t="s">
        <v>3</v>
      </c>
      <c r="C16" s="2" t="s">
        <v>64</v>
      </c>
      <c r="D16" s="2" t="s">
        <v>21</v>
      </c>
      <c r="E16" s="4" t="s">
        <v>50</v>
      </c>
      <c r="F16" s="2" t="s">
        <v>43</v>
      </c>
      <c r="G16" s="2" t="s">
        <v>8</v>
      </c>
      <c r="H16" s="2">
        <v>2</v>
      </c>
      <c r="I16" s="7">
        <f>VLOOKUP(F16,[1]data!$D$2:$G$46,4,FALSE)</f>
        <v>60</v>
      </c>
      <c r="J16" s="7">
        <f t="shared" si="0"/>
        <v>4</v>
      </c>
      <c r="K16" s="7">
        <f>VLOOKUP(F16,[1]data!$D$2:$Q$46,14,FALSE)*H16</f>
        <v>36</v>
      </c>
      <c r="L16" s="7">
        <v>50</v>
      </c>
      <c r="M16" s="7">
        <f t="shared" si="1"/>
        <v>210</v>
      </c>
    </row>
    <row r="17" spans="1:13">
      <c r="A17" s="2">
        <v>14</v>
      </c>
      <c r="B17" s="2" t="s">
        <v>3</v>
      </c>
      <c r="C17" s="2" t="s">
        <v>65</v>
      </c>
      <c r="D17" s="2" t="s">
        <v>22</v>
      </c>
      <c r="E17" s="4" t="s">
        <v>50</v>
      </c>
      <c r="F17" s="2" t="s">
        <v>44</v>
      </c>
      <c r="G17" s="2" t="s">
        <v>2</v>
      </c>
      <c r="H17" s="2">
        <v>5</v>
      </c>
      <c r="I17" s="7">
        <f>VLOOKUP(F17,[1]data!$D$2:$F$46,3,FALSE)</f>
        <v>180</v>
      </c>
      <c r="J17" s="7">
        <f t="shared" si="0"/>
        <v>10</v>
      </c>
      <c r="K17" s="7">
        <f>VLOOKUP(F17,[1]data!$D$2:$Q$46,14,FALSE)*H17</f>
        <v>90</v>
      </c>
      <c r="L17" s="7">
        <v>50</v>
      </c>
      <c r="M17" s="7">
        <f t="shared" si="1"/>
        <v>1050</v>
      </c>
    </row>
    <row r="18" spans="1:13">
      <c r="A18" s="2">
        <v>15</v>
      </c>
      <c r="B18" s="2" t="s">
        <v>3</v>
      </c>
      <c r="C18" s="2" t="s">
        <v>65</v>
      </c>
      <c r="D18" s="2" t="s">
        <v>22</v>
      </c>
      <c r="E18" s="4" t="s">
        <v>50</v>
      </c>
      <c r="F18" s="2" t="s">
        <v>44</v>
      </c>
      <c r="G18" s="2" t="s">
        <v>15</v>
      </c>
      <c r="H18" s="2">
        <v>9</v>
      </c>
      <c r="I18" s="7">
        <f>VLOOKUP(F18,[1]data!$D$2:$H$46,5,FALSE)</f>
        <v>130</v>
      </c>
      <c r="J18" s="7">
        <f t="shared" si="0"/>
        <v>18</v>
      </c>
      <c r="K18" s="7">
        <f>VLOOKUP(F18,[1]data!$D$2:$Q$46,14,FALSE)*H18</f>
        <v>162</v>
      </c>
      <c r="L18" s="7">
        <v>50</v>
      </c>
      <c r="M18" s="7">
        <f t="shared" si="1"/>
        <v>1400</v>
      </c>
    </row>
    <row r="19" spans="1:13">
      <c r="A19" s="2">
        <v>16</v>
      </c>
      <c r="B19" s="2" t="s">
        <v>3</v>
      </c>
      <c r="C19" s="2" t="s">
        <v>65</v>
      </c>
      <c r="D19" s="2" t="s">
        <v>22</v>
      </c>
      <c r="E19" s="4" t="s">
        <v>50</v>
      </c>
      <c r="F19" s="2" t="s">
        <v>44</v>
      </c>
      <c r="G19" s="2" t="s">
        <v>8</v>
      </c>
      <c r="H19" s="2">
        <v>12</v>
      </c>
      <c r="I19" s="7">
        <f>VLOOKUP(F19,[1]data!$D$2:$G$46,4,FALSE)</f>
        <v>80</v>
      </c>
      <c r="J19" s="7">
        <f t="shared" si="0"/>
        <v>24</v>
      </c>
      <c r="K19" s="7">
        <f>VLOOKUP(F19,[1]data!$D$2:$Q$46,14,FALSE)*H19</f>
        <v>216</v>
      </c>
      <c r="L19" s="7">
        <v>50</v>
      </c>
      <c r="M19" s="7">
        <f t="shared" si="1"/>
        <v>1250</v>
      </c>
    </row>
    <row r="20" spans="1:13">
      <c r="A20" s="2">
        <v>17</v>
      </c>
      <c r="B20" s="2" t="s">
        <v>5</v>
      </c>
      <c r="C20" s="2" t="s">
        <v>53</v>
      </c>
      <c r="D20" s="2" t="s">
        <v>6</v>
      </c>
      <c r="E20" s="4" t="s">
        <v>50</v>
      </c>
      <c r="F20" s="2" t="s">
        <v>32</v>
      </c>
      <c r="G20" s="2" t="s">
        <v>2</v>
      </c>
      <c r="H20" s="2">
        <v>3</v>
      </c>
      <c r="I20" s="7">
        <f>VLOOKUP(F20,[1]data!$D$2:$F$46,3,FALSE)</f>
        <v>150</v>
      </c>
      <c r="J20" s="7">
        <f t="shared" si="0"/>
        <v>6</v>
      </c>
      <c r="K20" s="7">
        <f>VLOOKUP(F20,[1]data!$D$2:$Q$46,14,FALSE)*H20</f>
        <v>45</v>
      </c>
      <c r="L20" s="7">
        <v>50</v>
      </c>
      <c r="M20" s="7">
        <f t="shared" si="1"/>
        <v>551</v>
      </c>
    </row>
    <row r="21" spans="1:13">
      <c r="A21" s="2">
        <v>18</v>
      </c>
      <c r="B21" s="2" t="s">
        <v>5</v>
      </c>
      <c r="C21" s="2" t="s">
        <v>54</v>
      </c>
      <c r="D21" s="2" t="s">
        <v>7</v>
      </c>
      <c r="E21" s="4" t="s">
        <v>50</v>
      </c>
      <c r="F21" s="2" t="s">
        <v>34</v>
      </c>
      <c r="G21" s="2" t="s">
        <v>2</v>
      </c>
      <c r="H21" s="2">
        <v>3</v>
      </c>
      <c r="I21" s="7">
        <f>VLOOKUP(F21,[1]data!$D$2:$F$46,3,FALSE)</f>
        <v>150</v>
      </c>
      <c r="J21" s="7">
        <f t="shared" si="0"/>
        <v>6</v>
      </c>
      <c r="K21" s="7">
        <f>VLOOKUP(F21,[1]data!$D$2:$Q$46,14,FALSE)*H21</f>
        <v>30</v>
      </c>
      <c r="L21" s="7">
        <v>50</v>
      </c>
      <c r="M21" s="7">
        <f t="shared" si="1"/>
        <v>536</v>
      </c>
    </row>
    <row r="22" spans="1:13">
      <c r="A22" s="2">
        <v>19</v>
      </c>
      <c r="B22" s="2" t="s">
        <v>5</v>
      </c>
      <c r="C22" s="2" t="s">
        <v>54</v>
      </c>
      <c r="D22" s="2" t="s">
        <v>7</v>
      </c>
      <c r="E22" s="4" t="s">
        <v>50</v>
      </c>
      <c r="F22" s="2" t="s">
        <v>34</v>
      </c>
      <c r="G22" s="2" t="s">
        <v>8</v>
      </c>
      <c r="H22" s="2">
        <v>1</v>
      </c>
      <c r="I22" s="7">
        <f>VLOOKUP(F22,[1]data!$D$2:$G$46,4,FALSE)</f>
        <v>80</v>
      </c>
      <c r="J22" s="7">
        <f t="shared" si="0"/>
        <v>2</v>
      </c>
      <c r="K22" s="7">
        <f>VLOOKUP(F22,[1]data!$D$2:$Q$46,14,FALSE)*H22</f>
        <v>10</v>
      </c>
      <c r="L22" s="7">
        <v>50</v>
      </c>
      <c r="M22" s="7">
        <f t="shared" si="1"/>
        <v>142</v>
      </c>
    </row>
    <row r="23" spans="1:13">
      <c r="A23" s="2">
        <v>20</v>
      </c>
      <c r="B23" s="2" t="s">
        <v>5</v>
      </c>
      <c r="C23" s="2" t="s">
        <v>66</v>
      </c>
      <c r="D23" s="2" t="s">
        <v>23</v>
      </c>
      <c r="E23" s="4" t="s">
        <v>50</v>
      </c>
      <c r="F23" s="2" t="s">
        <v>45</v>
      </c>
      <c r="G23" s="2" t="s">
        <v>8</v>
      </c>
      <c r="H23" s="2">
        <v>4</v>
      </c>
      <c r="I23" s="7">
        <f>VLOOKUP(F23,[1]data!$D$2:$G$46,4,FALSE)</f>
        <v>60</v>
      </c>
      <c r="J23" s="7">
        <f t="shared" si="0"/>
        <v>8</v>
      </c>
      <c r="K23" s="7">
        <f>VLOOKUP(F23,[1]data!$D$2:$Q$46,14,FALSE)*H23</f>
        <v>72</v>
      </c>
      <c r="L23" s="7">
        <v>50</v>
      </c>
      <c r="M23" s="7">
        <f t="shared" si="1"/>
        <v>370</v>
      </c>
    </row>
    <row r="24" spans="1:13">
      <c r="A24" s="2">
        <v>21</v>
      </c>
      <c r="B24" s="2" t="s">
        <v>9</v>
      </c>
      <c r="C24" s="2" t="s">
        <v>55</v>
      </c>
      <c r="D24" s="2" t="s">
        <v>10</v>
      </c>
      <c r="E24" s="4" t="s">
        <v>50</v>
      </c>
      <c r="F24" s="2" t="s">
        <v>35</v>
      </c>
      <c r="G24" s="2" t="s">
        <v>8</v>
      </c>
      <c r="H24" s="2">
        <v>2</v>
      </c>
      <c r="I24" s="7">
        <f>VLOOKUP(F24,[1]data!$D$2:$G$46,4,FALSE)</f>
        <v>80</v>
      </c>
      <c r="J24" s="7">
        <f t="shared" si="0"/>
        <v>4</v>
      </c>
      <c r="K24" s="7">
        <f>VLOOKUP(F24,[1]data!$D$2:$Q$46,14,FALSE)*H24</f>
        <v>24</v>
      </c>
      <c r="L24" s="7">
        <v>50</v>
      </c>
      <c r="M24" s="7">
        <f t="shared" si="1"/>
        <v>238</v>
      </c>
    </row>
    <row r="25" spans="1:13">
      <c r="A25" s="2">
        <v>22</v>
      </c>
      <c r="B25" s="2" t="s">
        <v>24</v>
      </c>
      <c r="C25" s="2" t="s">
        <v>67</v>
      </c>
      <c r="D25" s="2" t="s">
        <v>25</v>
      </c>
      <c r="E25" s="4" t="s">
        <v>50</v>
      </c>
      <c r="F25" s="2" t="s">
        <v>46</v>
      </c>
      <c r="G25" s="2" t="s">
        <v>2</v>
      </c>
      <c r="H25" s="2">
        <v>13</v>
      </c>
      <c r="I25" s="7">
        <f>VLOOKUP(F25,[1]data!$D$2:$F$46,3,FALSE)</f>
        <v>100</v>
      </c>
      <c r="J25" s="7">
        <f t="shared" si="0"/>
        <v>26</v>
      </c>
      <c r="K25" s="7">
        <f>VLOOKUP(F25,[1]data!$D$2:$Q$46,14,FALSE)*H25</f>
        <v>234</v>
      </c>
      <c r="L25" s="7">
        <v>50</v>
      </c>
      <c r="M25" s="7">
        <f t="shared" si="1"/>
        <v>1610</v>
      </c>
    </row>
    <row r="26" spans="1:13">
      <c r="A26" s="2">
        <v>23</v>
      </c>
      <c r="B26" s="2" t="s">
        <v>11</v>
      </c>
      <c r="C26" s="2" t="s">
        <v>56</v>
      </c>
      <c r="D26" s="2" t="s">
        <v>12</v>
      </c>
      <c r="E26" s="4" t="s">
        <v>50</v>
      </c>
      <c r="F26" s="2" t="s">
        <v>36</v>
      </c>
      <c r="G26" s="2" t="s">
        <v>2</v>
      </c>
      <c r="H26" s="2">
        <v>4</v>
      </c>
      <c r="I26" s="7">
        <f>VLOOKUP(F26,[1]data!$D$2:$F$46,3,FALSE)</f>
        <v>120</v>
      </c>
      <c r="J26" s="7">
        <f t="shared" si="0"/>
        <v>8</v>
      </c>
      <c r="K26" s="7">
        <f>VLOOKUP(F26,[1]data!$D$2:$Q$46,14,FALSE)*H26</f>
        <v>40</v>
      </c>
      <c r="L26" s="7">
        <v>50</v>
      </c>
      <c r="M26" s="7">
        <f t="shared" si="1"/>
        <v>578</v>
      </c>
    </row>
    <row r="27" spans="1:13">
      <c r="A27" s="2">
        <v>24</v>
      </c>
      <c r="B27" s="2" t="s">
        <v>11</v>
      </c>
      <c r="C27" s="2" t="s">
        <v>57</v>
      </c>
      <c r="D27" s="2" t="s">
        <v>13</v>
      </c>
      <c r="E27" s="4" t="s">
        <v>50</v>
      </c>
      <c r="F27" s="2" t="s">
        <v>37</v>
      </c>
      <c r="G27" s="2" t="s">
        <v>2</v>
      </c>
      <c r="H27" s="2">
        <v>10</v>
      </c>
      <c r="I27" s="7">
        <f>VLOOKUP(F27,[1]data!$D$2:$F$46,3,FALSE)</f>
        <v>130</v>
      </c>
      <c r="J27" s="7">
        <f t="shared" si="0"/>
        <v>20</v>
      </c>
      <c r="K27" s="7">
        <f>VLOOKUP(F27,[1]data!$D$2:$Q$46,14,FALSE)*H27</f>
        <v>180</v>
      </c>
      <c r="L27" s="7">
        <v>50</v>
      </c>
      <c r="M27" s="7">
        <f t="shared" si="1"/>
        <v>1550</v>
      </c>
    </row>
    <row r="28" spans="1:13">
      <c r="A28" s="2">
        <v>25</v>
      </c>
      <c r="B28" s="2" t="s">
        <v>26</v>
      </c>
      <c r="C28" s="2" t="s">
        <v>68</v>
      </c>
      <c r="D28" s="2" t="s">
        <v>27</v>
      </c>
      <c r="E28" s="4" t="s">
        <v>50</v>
      </c>
      <c r="F28" s="2" t="s">
        <v>47</v>
      </c>
      <c r="G28" s="2" t="s">
        <v>2</v>
      </c>
      <c r="H28" s="2">
        <v>1</v>
      </c>
      <c r="I28" s="7">
        <f>VLOOKUP(F28,[1]data!$D$2:$F$46,3,FALSE)</f>
        <v>250</v>
      </c>
      <c r="J28" s="7">
        <f t="shared" si="0"/>
        <v>2</v>
      </c>
      <c r="K28" s="7">
        <f>VLOOKUP(F28,[1]data!$D$2:$Q$46,14,FALSE)*H28</f>
        <v>18</v>
      </c>
      <c r="L28" s="7">
        <v>50</v>
      </c>
      <c r="M28" s="7">
        <f t="shared" si="1"/>
        <v>320</v>
      </c>
    </row>
    <row r="29" spans="1:13">
      <c r="A29" s="2">
        <v>26</v>
      </c>
      <c r="B29" s="2" t="s">
        <v>26</v>
      </c>
      <c r="C29" s="2" t="s">
        <v>68</v>
      </c>
      <c r="D29" s="2" t="s">
        <v>27</v>
      </c>
      <c r="E29" s="4" t="s">
        <v>50</v>
      </c>
      <c r="F29" s="2" t="s">
        <v>47</v>
      </c>
      <c r="G29" s="2" t="s">
        <v>15</v>
      </c>
      <c r="H29" s="2">
        <v>2</v>
      </c>
      <c r="I29" s="7">
        <f>VLOOKUP(F29,[1]data!$D$2:$H$46,5,FALSE)</f>
        <v>130</v>
      </c>
      <c r="J29" s="7">
        <f t="shared" si="0"/>
        <v>4</v>
      </c>
      <c r="K29" s="7">
        <f>VLOOKUP(F29,[1]data!$D$2:$Q$46,14,FALSE)*H29</f>
        <v>36</v>
      </c>
      <c r="L29" s="7">
        <v>50</v>
      </c>
      <c r="M29" s="7">
        <f t="shared" si="1"/>
        <v>350</v>
      </c>
    </row>
    <row r="30" spans="1:13">
      <c r="A30" s="2">
        <v>27</v>
      </c>
      <c r="B30" s="2" t="s">
        <v>26</v>
      </c>
      <c r="C30" s="2" t="s">
        <v>68</v>
      </c>
      <c r="D30" s="2" t="s">
        <v>27</v>
      </c>
      <c r="E30" s="4" t="s">
        <v>50</v>
      </c>
      <c r="F30" s="2" t="s">
        <v>47</v>
      </c>
      <c r="G30" s="2" t="s">
        <v>8</v>
      </c>
      <c r="H30" s="2">
        <v>4</v>
      </c>
      <c r="I30" s="7">
        <f>VLOOKUP(F30,[1]data!$D$2:$G$46,4,FALSE)</f>
        <v>80</v>
      </c>
      <c r="J30" s="7">
        <f t="shared" si="0"/>
        <v>8</v>
      </c>
      <c r="K30" s="7">
        <f>VLOOKUP(F30,[1]data!$D$2:$Q$46,14,FALSE)*H30</f>
        <v>72</v>
      </c>
      <c r="L30" s="7">
        <v>50</v>
      </c>
      <c r="M30" s="7">
        <f t="shared" si="1"/>
        <v>450</v>
      </c>
    </row>
    <row r="31" spans="1:13">
      <c r="A31" s="2">
        <v>28</v>
      </c>
      <c r="B31" s="2" t="s">
        <v>28</v>
      </c>
      <c r="C31" s="2" t="s">
        <v>69</v>
      </c>
      <c r="D31" s="2" t="s">
        <v>29</v>
      </c>
      <c r="E31" s="4" t="s">
        <v>50</v>
      </c>
      <c r="F31" s="2" t="s">
        <v>44</v>
      </c>
      <c r="G31" s="2" t="s">
        <v>15</v>
      </c>
      <c r="H31" s="2">
        <v>10</v>
      </c>
      <c r="I31" s="7">
        <f>VLOOKUP(F31,[1]data!$D$2:$H$46,5,FALSE)</f>
        <v>130</v>
      </c>
      <c r="J31" s="7">
        <f t="shared" si="0"/>
        <v>20</v>
      </c>
      <c r="K31" s="7">
        <f>VLOOKUP(F31,[1]data!$D$2:$Q$46,14,FALSE)*H31</f>
        <v>180</v>
      </c>
      <c r="L31" s="7">
        <v>50</v>
      </c>
      <c r="M31" s="7">
        <f t="shared" si="1"/>
        <v>1550</v>
      </c>
    </row>
    <row r="32" spans="1:13">
      <c r="A32" s="2">
        <v>29</v>
      </c>
      <c r="B32" s="2" t="s">
        <v>28</v>
      </c>
      <c r="C32" s="2" t="s">
        <v>70</v>
      </c>
      <c r="D32" s="2" t="s">
        <v>30</v>
      </c>
      <c r="E32" s="4" t="s">
        <v>50</v>
      </c>
      <c r="F32" s="2" t="s">
        <v>48</v>
      </c>
      <c r="G32" s="2" t="s">
        <v>15</v>
      </c>
      <c r="H32" s="2">
        <v>14</v>
      </c>
      <c r="I32" s="7">
        <f>VLOOKUP(F32,[1]data!$D$2:$H$46,5,FALSE)</f>
        <v>130</v>
      </c>
      <c r="J32" s="7">
        <f t="shared" si="0"/>
        <v>28</v>
      </c>
      <c r="K32" s="7">
        <f>VLOOKUP(F32,[1]data!$D$2:$Q$46,14,FALSE)*H32</f>
        <v>252</v>
      </c>
      <c r="L32" s="7">
        <v>50</v>
      </c>
      <c r="M32" s="7">
        <f t="shared" si="1"/>
        <v>2150</v>
      </c>
    </row>
    <row r="33" spans="1:13">
      <c r="A33" s="2">
        <v>30</v>
      </c>
      <c r="B33" s="2" t="s">
        <v>28</v>
      </c>
      <c r="C33" s="2" t="s">
        <v>71</v>
      </c>
      <c r="D33" s="2" t="s">
        <v>31</v>
      </c>
      <c r="E33" s="4" t="s">
        <v>50</v>
      </c>
      <c r="F33" s="2" t="s">
        <v>49</v>
      </c>
      <c r="G33" s="2" t="s">
        <v>15</v>
      </c>
      <c r="H33" s="2">
        <v>1</v>
      </c>
      <c r="I33" s="7">
        <f>VLOOKUP(F33,[1]data!$D$2:$H$46,5,FALSE)</f>
        <v>130</v>
      </c>
      <c r="J33" s="7">
        <f t="shared" si="0"/>
        <v>2</v>
      </c>
      <c r="K33" s="7">
        <f>VLOOKUP(F33,[1]data!$D$2:$Q$46,14,FALSE)*H33</f>
        <v>18</v>
      </c>
      <c r="L33" s="7">
        <v>50</v>
      </c>
      <c r="M33" s="7">
        <f t="shared" si="1"/>
        <v>200</v>
      </c>
    </row>
    <row r="34" spans="1:13" s="15" customFormat="1">
      <c r="A34" s="10" t="s">
        <v>89</v>
      </c>
      <c r="B34" s="11"/>
      <c r="C34" s="11"/>
      <c r="D34" s="11"/>
      <c r="E34" s="11"/>
      <c r="F34" s="11"/>
      <c r="G34" s="11"/>
      <c r="H34" s="11"/>
      <c r="I34" s="12"/>
      <c r="J34" s="12"/>
      <c r="K34" s="12"/>
      <c r="L34" s="13"/>
      <c r="M34" s="14">
        <f>SUM(M4:M33)</f>
        <v>22607</v>
      </c>
    </row>
    <row r="35" spans="1:13" s="15" customFormat="1" ht="30" customHeight="1">
      <c r="A35" s="3" t="s">
        <v>87</v>
      </c>
      <c r="B35" s="3"/>
      <c r="C35" s="3"/>
      <c r="D35" s="3"/>
      <c r="E35" s="3"/>
      <c r="F35" s="3"/>
      <c r="G35" s="3"/>
      <c r="H35" s="3"/>
      <c r="I35" s="16"/>
      <c r="J35" s="16"/>
      <c r="K35" s="16"/>
      <c r="L35" s="16"/>
      <c r="M35" s="16"/>
    </row>
    <row r="36" spans="1:13" s="15" customFormat="1" ht="30" customHeight="1">
      <c r="A36" s="3" t="s">
        <v>88</v>
      </c>
      <c r="B36" s="3"/>
      <c r="C36" s="3"/>
      <c r="D36" s="3"/>
      <c r="E36" s="3"/>
      <c r="F36" s="3"/>
      <c r="G36" s="3"/>
      <c r="H36" s="3"/>
      <c r="I36" s="16"/>
      <c r="J36" s="16"/>
      <c r="K36" s="16"/>
      <c r="L36" s="16"/>
      <c r="M36" s="16"/>
    </row>
    <row r="37" spans="1:13">
      <c r="H37" s="17">
        <f>SUM(H4:H33)</f>
        <v>153</v>
      </c>
    </row>
  </sheetData>
  <sortState ref="B2:H31">
    <sortCondition ref="B2"/>
  </sortState>
  <mergeCells count="7">
    <mergeCell ref="A34:L34"/>
    <mergeCell ref="A35:M35"/>
    <mergeCell ref="A36:M36"/>
    <mergeCell ref="A1:H1"/>
    <mergeCell ref="I1:M1"/>
    <mergeCell ref="A2:H2"/>
    <mergeCell ref="I2:M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Consignment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2026-05-07T11:33:47Z</dcterms:created>
  <dcterms:modified xsi:type="dcterms:W3CDTF">2026-05-07T11:33:49Z</dcterms:modified>
</cp:coreProperties>
</file>