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6" i="1" l="1"/>
  <c r="J17" i="1" l="1"/>
  <c r="J13" i="1"/>
  <c r="J12" i="1"/>
  <c r="J11" i="1"/>
  <c r="J10" i="1"/>
  <c r="J9" i="1"/>
  <c r="J8" i="1"/>
  <c r="J7" i="1"/>
  <c r="J22" i="1"/>
  <c r="J21" i="1"/>
  <c r="J20" i="1"/>
  <c r="J19" i="1"/>
  <c r="J18" i="1"/>
  <c r="J15" i="1"/>
  <c r="J5" i="1"/>
  <c r="J16" i="1"/>
  <c r="J6" i="1"/>
  <c r="J14" i="1"/>
  <c r="J4" i="1"/>
  <c r="I17" i="1"/>
  <c r="I13" i="1"/>
  <c r="I12" i="1"/>
  <c r="I11" i="1"/>
  <c r="I10" i="1"/>
  <c r="I9" i="1"/>
  <c r="I8" i="1"/>
  <c r="I7" i="1"/>
  <c r="I22" i="1"/>
  <c r="I21" i="1"/>
  <c r="I20" i="1"/>
  <c r="I19" i="1"/>
  <c r="I18" i="1"/>
  <c r="I15" i="1"/>
  <c r="I5" i="1"/>
  <c r="I16" i="1"/>
  <c r="I6" i="1"/>
  <c r="I14" i="1"/>
  <c r="I4" i="1"/>
  <c r="H17" i="1"/>
  <c r="L17" i="1" s="1"/>
  <c r="H13" i="1"/>
  <c r="L13" i="1" s="1"/>
  <c r="H12" i="1"/>
  <c r="L12" i="1" s="1"/>
  <c r="H11" i="1"/>
  <c r="H10" i="1"/>
  <c r="H9" i="1"/>
  <c r="L9" i="1" s="1"/>
  <c r="H8" i="1"/>
  <c r="L8" i="1" s="1"/>
  <c r="H7" i="1"/>
  <c r="H22" i="1"/>
  <c r="H21" i="1"/>
  <c r="L21" i="1" s="1"/>
  <c r="H20" i="1"/>
  <c r="L20" i="1" s="1"/>
  <c r="H19" i="1"/>
  <c r="H18" i="1"/>
  <c r="H15" i="1"/>
  <c r="L15" i="1" s="1"/>
  <c r="H5" i="1"/>
  <c r="L5" i="1" s="1"/>
  <c r="H16" i="1"/>
  <c r="H6" i="1"/>
  <c r="H14" i="1"/>
  <c r="L14" i="1" s="1"/>
  <c r="H4" i="1"/>
  <c r="L4" i="1" s="1"/>
  <c r="L6" i="1" l="1"/>
  <c r="L18" i="1"/>
  <c r="L22" i="1"/>
  <c r="L10" i="1"/>
  <c r="L16" i="1"/>
  <c r="L19" i="1"/>
  <c r="L7" i="1"/>
  <c r="L11" i="1"/>
  <c r="L23" i="1" l="1"/>
</calcChain>
</file>

<file path=xl/sharedStrings.xml><?xml version="1.0" encoding="utf-8"?>
<sst xmlns="http://schemas.openxmlformats.org/spreadsheetml/2006/main" count="113" uniqueCount="82">
  <si>
    <t>INVOICE
PRAGATI LOGISTICS,SAMANTA SAHI KHUNTIA LANE,8984191006
GST No:21AGHPB9356M1Z9</t>
  </si>
  <si>
    <t>06/7/2024</t>
  </si>
  <si>
    <t>382</t>
  </si>
  <si>
    <t>27/7/2024</t>
  </si>
  <si>
    <t>453</t>
  </si>
  <si>
    <t>19/7/2024</t>
  </si>
  <si>
    <t>409</t>
  </si>
  <si>
    <t>16/7/2024</t>
  </si>
  <si>
    <t>402</t>
  </si>
  <si>
    <t>11/7/2024</t>
  </si>
  <si>
    <t>397</t>
  </si>
  <si>
    <t>398</t>
  </si>
  <si>
    <t>10/7/2024</t>
  </si>
  <si>
    <t>394</t>
  </si>
  <si>
    <t>09/7/2024</t>
  </si>
  <si>
    <t>389</t>
  </si>
  <si>
    <t>391</t>
  </si>
  <si>
    <t>31/7/2024</t>
  </si>
  <si>
    <t>473</t>
  </si>
  <si>
    <t>30/7/2024</t>
  </si>
  <si>
    <t>465</t>
  </si>
  <si>
    <t>467</t>
  </si>
  <si>
    <t>28/7/2024</t>
  </si>
  <si>
    <t>456</t>
  </si>
  <si>
    <t>451</t>
  </si>
  <si>
    <t>24/7/2024</t>
  </si>
  <si>
    <t>436</t>
  </si>
  <si>
    <t>377</t>
  </si>
  <si>
    <t>378</t>
  </si>
  <si>
    <t>25/7/2024</t>
  </si>
  <si>
    <t>440</t>
  </si>
  <si>
    <t>414</t>
  </si>
  <si>
    <t>Thanking you for your business.
PRAGATI LOGISTICS</t>
  </si>
  <si>
    <t>PL/DO/06606</t>
  </si>
  <si>
    <t>PL/DO/08005</t>
  </si>
  <si>
    <t>PL/DO/07456</t>
  </si>
  <si>
    <t>PL/DO/07211</t>
  </si>
  <si>
    <t>PL/DO/06970</t>
  </si>
  <si>
    <t>PL/DO/06969</t>
  </si>
  <si>
    <t>PL/DO/06844</t>
  </si>
  <si>
    <t>PL/DO/06789</t>
  </si>
  <si>
    <t>PL/DO/06763</t>
  </si>
  <si>
    <t>PL/DO/08345</t>
  </si>
  <si>
    <t>PL/DO/08262</t>
  </si>
  <si>
    <t>PL/DO/08222</t>
  </si>
  <si>
    <t>PL/DO/08044</t>
  </si>
  <si>
    <t>PL/DO/08020</t>
  </si>
  <si>
    <t>PL/MA/05542</t>
  </si>
  <si>
    <t>PL/MA/04747</t>
  </si>
  <si>
    <t>PL/MA/05567</t>
  </si>
  <si>
    <t>PL/MA/04750</t>
  </si>
  <si>
    <t>PL/MA/05306</t>
  </si>
  <si>
    <t>AUL</t>
  </si>
  <si>
    <t>JAJPUR ROAD</t>
  </si>
  <si>
    <t>PURI</t>
  </si>
  <si>
    <t>SALIPUR</t>
  </si>
  <si>
    <t>BHUBANESWAR</t>
  </si>
  <si>
    <t>KHURDA</t>
  </si>
  <si>
    <t>JAGATSINGHPUR</t>
  </si>
  <si>
    <t>PATTAMUNDAI</t>
  </si>
  <si>
    <t>SORO</t>
  </si>
  <si>
    <t>PHULBANI</t>
  </si>
  <si>
    <t>BALIAPAL</t>
  </si>
  <si>
    <t>BALASORE</t>
  </si>
  <si>
    <t>ROURKELA</t>
  </si>
  <si>
    <t>CTC</t>
  </si>
  <si>
    <t>SL</t>
  </si>
  <si>
    <t>DATE</t>
  </si>
  <si>
    <t>LR NO</t>
  </si>
  <si>
    <t>FROM</t>
  </si>
  <si>
    <t>INV NO</t>
  </si>
  <si>
    <t>CASE</t>
  </si>
  <si>
    <t>RATE</t>
  </si>
  <si>
    <t>AMOUNT</t>
  </si>
  <si>
    <t xml:space="preserve">PRAGATI DISTRIBUTORS
Address:(9861086581) WARD NO.-12 FIRINGI BAZAR 753009,9337306577
GST No:21BYLPS3992R2ZD
</t>
  </si>
  <si>
    <t>(RUPEES FOUR THOSAND FOUR HUNDRED NINETY ONE ONLY)</t>
  </si>
  <si>
    <t>Kindly, verify &amp; confirm within 7 days, else GST will be filed by 20th AUG, 2024. 
GST to be paid by Consignor under Reverse Charge Mechanism(RCM) as per GST.</t>
  </si>
  <si>
    <t>HML</t>
  </si>
  <si>
    <t>DD.CH.</t>
  </si>
  <si>
    <t>LR CH.</t>
  </si>
  <si>
    <t>DESTINATION</t>
  </si>
  <si>
    <t xml:space="preserve">Bill Date: 31/07/2024
Bill NO : 14636
Total Amount: 4491.00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</si>
</sst>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7</xdr:col>
      <xdr:colOff>257175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42672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0" workbookViewId="0">
      <selection activeCell="N17" sqref="N17"/>
    </sheetView>
  </sheetViews>
  <sheetFormatPr defaultRowHeight="15"/>
  <cols>
    <col min="1" max="1" width="3.42578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6" style="1" customWidth="1"/>
    <col min="8" max="8" width="6.5703125" style="2" bestFit="1" customWidth="1"/>
    <col min="9" max="9" width="6.7109375" style="2" customWidth="1"/>
    <col min="10" max="10" width="7" style="2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9" customHeight="1">
      <c r="A2" s="19" t="s">
        <v>74</v>
      </c>
      <c r="B2" s="20"/>
      <c r="C2" s="20"/>
      <c r="D2" s="20"/>
      <c r="E2" s="20"/>
      <c r="F2" s="20"/>
      <c r="G2" s="20"/>
      <c r="H2" s="21"/>
      <c r="I2" s="22" t="s">
        <v>81</v>
      </c>
      <c r="J2" s="22"/>
      <c r="K2" s="22"/>
      <c r="L2" s="22"/>
    </row>
    <row r="3" spans="1:12" s="10" customFormat="1" ht="15" customHeight="1">
      <c r="A3" s="5" t="s">
        <v>66</v>
      </c>
      <c r="B3" s="5" t="s">
        <v>67</v>
      </c>
      <c r="C3" s="5" t="s">
        <v>68</v>
      </c>
      <c r="D3" s="5" t="s">
        <v>69</v>
      </c>
      <c r="E3" s="5" t="s">
        <v>80</v>
      </c>
      <c r="F3" s="5" t="s">
        <v>70</v>
      </c>
      <c r="G3" s="5" t="s">
        <v>71</v>
      </c>
      <c r="H3" s="9" t="s">
        <v>72</v>
      </c>
      <c r="I3" s="9" t="s">
        <v>77</v>
      </c>
      <c r="J3" s="9" t="s">
        <v>78</v>
      </c>
      <c r="K3" s="9" t="s">
        <v>79</v>
      </c>
      <c r="L3" s="9" t="s">
        <v>73</v>
      </c>
    </row>
    <row r="4" spans="1:12" ht="16.5" customHeight="1">
      <c r="A4" s="11">
        <v>1</v>
      </c>
      <c r="B4" s="4" t="s">
        <v>1</v>
      </c>
      <c r="C4" s="4" t="s">
        <v>33</v>
      </c>
      <c r="D4" s="8" t="s">
        <v>65</v>
      </c>
      <c r="E4" s="4" t="s">
        <v>52</v>
      </c>
      <c r="F4" s="4" t="s">
        <v>2</v>
      </c>
      <c r="G4" s="4">
        <v>1</v>
      </c>
      <c r="H4" s="6">
        <f>VLOOKUP(E4,'[1]PRAGATI DISTRIBUTOR'!$C$3:$D$52,2,FALSE)</f>
        <v>70</v>
      </c>
      <c r="I4" s="6">
        <f t="shared" ref="I4:I22" si="0">G4*1</f>
        <v>1</v>
      </c>
      <c r="J4" s="6">
        <f t="shared" ref="J4:J22" si="1">G4*8</f>
        <v>8</v>
      </c>
      <c r="K4" s="6">
        <v>20</v>
      </c>
      <c r="L4" s="6">
        <f t="shared" ref="L4:L22" si="2">G4*H4+I4+J4+K4</f>
        <v>99</v>
      </c>
    </row>
    <row r="5" spans="1:12" ht="16.5" customHeight="1">
      <c r="A5" s="11">
        <v>2</v>
      </c>
      <c r="B5" s="4" t="s">
        <v>1</v>
      </c>
      <c r="C5" s="4" t="s">
        <v>48</v>
      </c>
      <c r="D5" s="8" t="s">
        <v>65</v>
      </c>
      <c r="E5" s="4" t="s">
        <v>61</v>
      </c>
      <c r="F5" s="4" t="s">
        <v>27</v>
      </c>
      <c r="G5" s="4">
        <v>3</v>
      </c>
      <c r="H5" s="6">
        <f>VLOOKUP(E5,'[1]PRAGATI DISTRIBUTOR'!$C$3:$D$52,2,FALSE)</f>
        <v>107</v>
      </c>
      <c r="I5" s="6">
        <f t="shared" si="0"/>
        <v>3</v>
      </c>
      <c r="J5" s="6">
        <f t="shared" si="1"/>
        <v>24</v>
      </c>
      <c r="K5" s="6">
        <v>20</v>
      </c>
      <c r="L5" s="6">
        <f t="shared" si="2"/>
        <v>368</v>
      </c>
    </row>
    <row r="6" spans="1:12" ht="16.5" customHeight="1">
      <c r="A6" s="11">
        <v>3</v>
      </c>
      <c r="B6" s="4" t="s">
        <v>1</v>
      </c>
      <c r="C6" s="4" t="s">
        <v>50</v>
      </c>
      <c r="D6" s="8" t="s">
        <v>65</v>
      </c>
      <c r="E6" s="4" t="s">
        <v>63</v>
      </c>
      <c r="F6" s="4" t="s">
        <v>28</v>
      </c>
      <c r="G6" s="4">
        <v>1</v>
      </c>
      <c r="H6" s="6">
        <f>VLOOKUP(E6,'[1]PRAGATI DISTRIBUTOR'!$C$3:$D$52,2,FALSE)</f>
        <v>76</v>
      </c>
      <c r="I6" s="6">
        <f t="shared" si="0"/>
        <v>1</v>
      </c>
      <c r="J6" s="6">
        <f t="shared" si="1"/>
        <v>8</v>
      </c>
      <c r="K6" s="6">
        <v>20</v>
      </c>
      <c r="L6" s="6">
        <f t="shared" si="2"/>
        <v>105</v>
      </c>
    </row>
    <row r="7" spans="1:12" ht="16.5" customHeight="1">
      <c r="A7" s="11">
        <v>4</v>
      </c>
      <c r="B7" s="4" t="s">
        <v>14</v>
      </c>
      <c r="C7" s="4" t="s">
        <v>41</v>
      </c>
      <c r="D7" s="8" t="s">
        <v>65</v>
      </c>
      <c r="E7" s="4" t="s">
        <v>52</v>
      </c>
      <c r="F7" s="4" t="s">
        <v>16</v>
      </c>
      <c r="G7" s="4">
        <v>2</v>
      </c>
      <c r="H7" s="6">
        <f>VLOOKUP(E7,'[1]PRAGATI DISTRIBUTOR'!$C$3:$D$52,2,FALSE)</f>
        <v>70</v>
      </c>
      <c r="I7" s="6">
        <f t="shared" si="0"/>
        <v>2</v>
      </c>
      <c r="J7" s="6">
        <f t="shared" si="1"/>
        <v>16</v>
      </c>
      <c r="K7" s="6">
        <v>20</v>
      </c>
      <c r="L7" s="6">
        <f t="shared" si="2"/>
        <v>178</v>
      </c>
    </row>
    <row r="8" spans="1:12" ht="16.5" customHeight="1">
      <c r="A8" s="11">
        <v>5</v>
      </c>
      <c r="B8" s="4" t="s">
        <v>14</v>
      </c>
      <c r="C8" s="4" t="s">
        <v>40</v>
      </c>
      <c r="D8" s="8" t="s">
        <v>65</v>
      </c>
      <c r="E8" s="4" t="s">
        <v>53</v>
      </c>
      <c r="F8" s="4" t="s">
        <v>15</v>
      </c>
      <c r="G8" s="4">
        <v>2</v>
      </c>
      <c r="H8" s="6">
        <f>VLOOKUP(E8,'[1]PRAGATI DISTRIBUTOR'!$C$3:$D$52,2,FALSE)</f>
        <v>64</v>
      </c>
      <c r="I8" s="6">
        <f t="shared" si="0"/>
        <v>2</v>
      </c>
      <c r="J8" s="6">
        <f t="shared" si="1"/>
        <v>16</v>
      </c>
      <c r="K8" s="6">
        <v>20</v>
      </c>
      <c r="L8" s="6">
        <f t="shared" si="2"/>
        <v>166</v>
      </c>
    </row>
    <row r="9" spans="1:12" ht="16.5" customHeight="1">
      <c r="A9" s="11">
        <v>6</v>
      </c>
      <c r="B9" s="4" t="s">
        <v>12</v>
      </c>
      <c r="C9" s="4" t="s">
        <v>39</v>
      </c>
      <c r="D9" s="8" t="s">
        <v>65</v>
      </c>
      <c r="E9" s="4" t="s">
        <v>57</v>
      </c>
      <c r="F9" s="4" t="s">
        <v>13</v>
      </c>
      <c r="G9" s="4">
        <v>3</v>
      </c>
      <c r="H9" s="6">
        <f>VLOOKUP(E9,'[1]PRAGATI DISTRIBUTOR'!$C$3:$D$52,2,FALSE)</f>
        <v>58</v>
      </c>
      <c r="I9" s="6">
        <f t="shared" si="0"/>
        <v>3</v>
      </c>
      <c r="J9" s="6">
        <f t="shared" si="1"/>
        <v>24</v>
      </c>
      <c r="K9" s="6">
        <v>20</v>
      </c>
      <c r="L9" s="6">
        <f t="shared" si="2"/>
        <v>221</v>
      </c>
    </row>
    <row r="10" spans="1:12" ht="16.5" customHeight="1">
      <c r="A10" s="11">
        <v>7</v>
      </c>
      <c r="B10" s="4" t="s">
        <v>9</v>
      </c>
      <c r="C10" s="4" t="s">
        <v>38</v>
      </c>
      <c r="D10" s="8" t="s">
        <v>65</v>
      </c>
      <c r="E10" s="4" t="s">
        <v>56</v>
      </c>
      <c r="F10" s="4" t="s">
        <v>11</v>
      </c>
      <c r="G10" s="4">
        <v>6</v>
      </c>
      <c r="H10" s="6">
        <f>VLOOKUP(E10,'[1]PRAGATI DISTRIBUTOR'!$C$3:$D$52,2,FALSE)</f>
        <v>47</v>
      </c>
      <c r="I10" s="6">
        <f t="shared" si="0"/>
        <v>6</v>
      </c>
      <c r="J10" s="6">
        <f t="shared" si="1"/>
        <v>48</v>
      </c>
      <c r="K10" s="6">
        <v>20</v>
      </c>
      <c r="L10" s="6">
        <f t="shared" si="2"/>
        <v>356</v>
      </c>
    </row>
    <row r="11" spans="1:12" ht="16.5" customHeight="1">
      <c r="A11" s="11">
        <v>8</v>
      </c>
      <c r="B11" s="4" t="s">
        <v>9</v>
      </c>
      <c r="C11" s="4" t="s">
        <v>37</v>
      </c>
      <c r="D11" s="8" t="s">
        <v>65</v>
      </c>
      <c r="E11" s="4" t="s">
        <v>54</v>
      </c>
      <c r="F11" s="4" t="s">
        <v>10</v>
      </c>
      <c r="G11" s="4">
        <v>5</v>
      </c>
      <c r="H11" s="6">
        <f>VLOOKUP(E11,'[1]PRAGATI DISTRIBUTOR'!$C$3:$D$52,2,FALSE)</f>
        <v>64</v>
      </c>
      <c r="I11" s="6">
        <f t="shared" si="0"/>
        <v>5</v>
      </c>
      <c r="J11" s="6">
        <f t="shared" si="1"/>
        <v>40</v>
      </c>
      <c r="K11" s="6">
        <v>20</v>
      </c>
      <c r="L11" s="6">
        <f t="shared" si="2"/>
        <v>385</v>
      </c>
    </row>
    <row r="12" spans="1:12" ht="16.5" customHeight="1">
      <c r="A12" s="11">
        <v>9</v>
      </c>
      <c r="B12" s="4" t="s">
        <v>7</v>
      </c>
      <c r="C12" s="4" t="s">
        <v>36</v>
      </c>
      <c r="D12" s="8" t="s">
        <v>65</v>
      </c>
      <c r="E12" s="4" t="s">
        <v>55</v>
      </c>
      <c r="F12" s="4" t="s">
        <v>8</v>
      </c>
      <c r="G12" s="4">
        <v>1</v>
      </c>
      <c r="H12" s="6">
        <f>VLOOKUP(E12,'[1]PRAGATI DISTRIBUTOR'!$C$3:$D$52,2,FALSE)</f>
        <v>46</v>
      </c>
      <c r="I12" s="6">
        <f t="shared" si="0"/>
        <v>1</v>
      </c>
      <c r="J12" s="6">
        <f t="shared" si="1"/>
        <v>8</v>
      </c>
      <c r="K12" s="6">
        <v>20</v>
      </c>
      <c r="L12" s="6">
        <f t="shared" si="2"/>
        <v>75</v>
      </c>
    </row>
    <row r="13" spans="1:12" ht="16.5" customHeight="1">
      <c r="A13" s="11">
        <v>10</v>
      </c>
      <c r="B13" s="4" t="s">
        <v>5</v>
      </c>
      <c r="C13" s="4" t="s">
        <v>35</v>
      </c>
      <c r="D13" s="8" t="s">
        <v>65</v>
      </c>
      <c r="E13" s="4" t="s">
        <v>54</v>
      </c>
      <c r="F13" s="4" t="s">
        <v>6</v>
      </c>
      <c r="G13" s="4">
        <v>3</v>
      </c>
      <c r="H13" s="6">
        <f>VLOOKUP(E13,'[1]PRAGATI DISTRIBUTOR'!$C$3:$D$52,2,FALSE)</f>
        <v>64</v>
      </c>
      <c r="I13" s="6">
        <f t="shared" si="0"/>
        <v>3</v>
      </c>
      <c r="J13" s="6">
        <f t="shared" si="1"/>
        <v>24</v>
      </c>
      <c r="K13" s="6">
        <v>20</v>
      </c>
      <c r="L13" s="6">
        <f t="shared" si="2"/>
        <v>239</v>
      </c>
    </row>
    <row r="14" spans="1:12" ht="16.5" customHeight="1">
      <c r="A14" s="11">
        <v>11</v>
      </c>
      <c r="B14" s="4" t="s">
        <v>5</v>
      </c>
      <c r="C14" s="4" t="s">
        <v>51</v>
      </c>
      <c r="D14" s="8" t="s">
        <v>65</v>
      </c>
      <c r="E14" s="4" t="s">
        <v>64</v>
      </c>
      <c r="F14" s="4" t="s">
        <v>31</v>
      </c>
      <c r="G14" s="4">
        <v>1</v>
      </c>
      <c r="H14" s="6">
        <f>VLOOKUP(E14,'[1]PRAGATI DISTRIBUTOR'!$C$3:$D$52,2,FALSE)</f>
        <v>90</v>
      </c>
      <c r="I14" s="6">
        <f t="shared" si="0"/>
        <v>1</v>
      </c>
      <c r="J14" s="6">
        <f t="shared" si="1"/>
        <v>8</v>
      </c>
      <c r="K14" s="6">
        <v>20</v>
      </c>
      <c r="L14" s="6">
        <f t="shared" si="2"/>
        <v>119</v>
      </c>
    </row>
    <row r="15" spans="1:12" ht="16.5" customHeight="1">
      <c r="A15" s="11">
        <v>12</v>
      </c>
      <c r="B15" s="4" t="s">
        <v>25</v>
      </c>
      <c r="C15" s="4" t="s">
        <v>47</v>
      </c>
      <c r="D15" s="8" t="s">
        <v>65</v>
      </c>
      <c r="E15" s="4" t="s">
        <v>60</v>
      </c>
      <c r="F15" s="4" t="s">
        <v>26</v>
      </c>
      <c r="G15" s="4">
        <v>2</v>
      </c>
      <c r="H15" s="6">
        <f>VLOOKUP(E15,'[1]PRAGATI DISTRIBUTOR'!$C$3:$D$52,2,FALSE)</f>
        <v>70</v>
      </c>
      <c r="I15" s="6">
        <f t="shared" si="0"/>
        <v>2</v>
      </c>
      <c r="J15" s="6">
        <f t="shared" si="1"/>
        <v>16</v>
      </c>
      <c r="K15" s="6">
        <v>20</v>
      </c>
      <c r="L15" s="6">
        <f t="shared" si="2"/>
        <v>178</v>
      </c>
    </row>
    <row r="16" spans="1:12" ht="16.5" customHeight="1">
      <c r="A16" s="11">
        <v>13</v>
      </c>
      <c r="B16" s="4" t="s">
        <v>29</v>
      </c>
      <c r="C16" s="4" t="s">
        <v>49</v>
      </c>
      <c r="D16" s="8" t="s">
        <v>65</v>
      </c>
      <c r="E16" s="4" t="s">
        <v>62</v>
      </c>
      <c r="F16" s="4" t="s">
        <v>30</v>
      </c>
      <c r="G16" s="4">
        <v>3</v>
      </c>
      <c r="H16" s="6">
        <f>VLOOKUP(E16,'[1]PRAGATI DISTRIBUTOR'!$C$3:$D$52,2,FALSE)</f>
        <v>76</v>
      </c>
      <c r="I16" s="6">
        <f t="shared" si="0"/>
        <v>3</v>
      </c>
      <c r="J16" s="6">
        <f t="shared" si="1"/>
        <v>24</v>
      </c>
      <c r="K16" s="6">
        <v>20</v>
      </c>
      <c r="L16" s="6">
        <f t="shared" si="2"/>
        <v>275</v>
      </c>
    </row>
    <row r="17" spans="1:12" ht="16.5" customHeight="1">
      <c r="A17" s="11">
        <v>14</v>
      </c>
      <c r="B17" s="4" t="s">
        <v>3</v>
      </c>
      <c r="C17" s="4" t="s">
        <v>34</v>
      </c>
      <c r="D17" s="8" t="s">
        <v>65</v>
      </c>
      <c r="E17" s="4" t="s">
        <v>53</v>
      </c>
      <c r="F17" s="4" t="s">
        <v>4</v>
      </c>
      <c r="G17" s="4">
        <v>3</v>
      </c>
      <c r="H17" s="6">
        <f>VLOOKUP(E17,'[1]PRAGATI DISTRIBUTOR'!$C$3:$D$52,2,FALSE)</f>
        <v>64</v>
      </c>
      <c r="I17" s="6">
        <f t="shared" si="0"/>
        <v>3</v>
      </c>
      <c r="J17" s="6">
        <f t="shared" si="1"/>
        <v>24</v>
      </c>
      <c r="K17" s="6">
        <v>20</v>
      </c>
      <c r="L17" s="6">
        <f t="shared" si="2"/>
        <v>239</v>
      </c>
    </row>
    <row r="18" spans="1:12" ht="16.5" customHeight="1">
      <c r="A18" s="11">
        <v>15</v>
      </c>
      <c r="B18" s="4" t="s">
        <v>3</v>
      </c>
      <c r="C18" s="4" t="s">
        <v>46</v>
      </c>
      <c r="D18" s="8" t="s">
        <v>65</v>
      </c>
      <c r="E18" s="4" t="s">
        <v>54</v>
      </c>
      <c r="F18" s="4" t="s">
        <v>24</v>
      </c>
      <c r="G18" s="4">
        <v>3</v>
      </c>
      <c r="H18" s="6">
        <f>VLOOKUP(E18,'[1]PRAGATI DISTRIBUTOR'!$C$3:$D$52,2,FALSE)</f>
        <v>64</v>
      </c>
      <c r="I18" s="6">
        <f t="shared" si="0"/>
        <v>3</v>
      </c>
      <c r="J18" s="6">
        <f t="shared" si="1"/>
        <v>24</v>
      </c>
      <c r="K18" s="6">
        <v>20</v>
      </c>
      <c r="L18" s="6">
        <f t="shared" si="2"/>
        <v>239</v>
      </c>
    </row>
    <row r="19" spans="1:12" ht="16.5" customHeight="1">
      <c r="A19" s="11">
        <v>16</v>
      </c>
      <c r="B19" s="4" t="s">
        <v>22</v>
      </c>
      <c r="C19" s="4" t="s">
        <v>45</v>
      </c>
      <c r="D19" s="8" t="s">
        <v>65</v>
      </c>
      <c r="E19" s="4" t="s">
        <v>59</v>
      </c>
      <c r="F19" s="4" t="s">
        <v>23</v>
      </c>
      <c r="G19" s="4">
        <v>3</v>
      </c>
      <c r="H19" s="6">
        <f>VLOOKUP(E19,'[1]PRAGATI DISTRIBUTOR'!$C$3:$D$52,2,FALSE)</f>
        <v>67</v>
      </c>
      <c r="I19" s="6">
        <f t="shared" si="0"/>
        <v>3</v>
      </c>
      <c r="J19" s="6">
        <f t="shared" si="1"/>
        <v>24</v>
      </c>
      <c r="K19" s="6">
        <v>20</v>
      </c>
      <c r="L19" s="6">
        <f t="shared" si="2"/>
        <v>248</v>
      </c>
    </row>
    <row r="20" spans="1:12" ht="16.5" customHeight="1">
      <c r="A20" s="11">
        <v>17</v>
      </c>
      <c r="B20" s="4" t="s">
        <v>19</v>
      </c>
      <c r="C20" s="4" t="s">
        <v>44</v>
      </c>
      <c r="D20" s="8" t="s">
        <v>65</v>
      </c>
      <c r="E20" s="4" t="s">
        <v>56</v>
      </c>
      <c r="F20" s="4" t="s">
        <v>21</v>
      </c>
      <c r="G20" s="4">
        <v>8</v>
      </c>
      <c r="H20" s="6">
        <f>VLOOKUP(E20,'[1]PRAGATI DISTRIBUTOR'!$C$3:$D$52,2,FALSE)</f>
        <v>47</v>
      </c>
      <c r="I20" s="6">
        <f t="shared" si="0"/>
        <v>8</v>
      </c>
      <c r="J20" s="6">
        <f t="shared" si="1"/>
        <v>64</v>
      </c>
      <c r="K20" s="6">
        <v>20</v>
      </c>
      <c r="L20" s="6">
        <f t="shared" si="2"/>
        <v>468</v>
      </c>
    </row>
    <row r="21" spans="1:12" ht="16.5" customHeight="1">
      <c r="A21" s="11">
        <v>18</v>
      </c>
      <c r="B21" s="4" t="s">
        <v>19</v>
      </c>
      <c r="C21" s="4" t="s">
        <v>43</v>
      </c>
      <c r="D21" s="8" t="s">
        <v>65</v>
      </c>
      <c r="E21" s="4" t="s">
        <v>52</v>
      </c>
      <c r="F21" s="4" t="s">
        <v>20</v>
      </c>
      <c r="G21" s="4">
        <v>2</v>
      </c>
      <c r="H21" s="6">
        <f>VLOOKUP(E21,'[1]PRAGATI DISTRIBUTOR'!$C$3:$D$52,2,FALSE)</f>
        <v>70</v>
      </c>
      <c r="I21" s="6">
        <f t="shared" si="0"/>
        <v>2</v>
      </c>
      <c r="J21" s="6">
        <f t="shared" si="1"/>
        <v>16</v>
      </c>
      <c r="K21" s="6">
        <v>20</v>
      </c>
      <c r="L21" s="6">
        <f t="shared" si="2"/>
        <v>178</v>
      </c>
    </row>
    <row r="22" spans="1:12" ht="16.5" customHeight="1">
      <c r="A22" s="11">
        <v>19</v>
      </c>
      <c r="B22" s="4" t="s">
        <v>17</v>
      </c>
      <c r="C22" s="4" t="s">
        <v>42</v>
      </c>
      <c r="D22" s="8" t="s">
        <v>65</v>
      </c>
      <c r="E22" s="4" t="s">
        <v>58</v>
      </c>
      <c r="F22" s="4" t="s">
        <v>18</v>
      </c>
      <c r="G22" s="4">
        <v>5</v>
      </c>
      <c r="H22" s="6">
        <f>VLOOKUP(E22,'[1]PRAGATI DISTRIBUTOR'!$C$3:$D$52,2,FALSE)</f>
        <v>58</v>
      </c>
      <c r="I22" s="6">
        <f t="shared" si="0"/>
        <v>5</v>
      </c>
      <c r="J22" s="6">
        <f t="shared" si="1"/>
        <v>40</v>
      </c>
      <c r="K22" s="6">
        <v>20</v>
      </c>
      <c r="L22" s="6">
        <f t="shared" si="2"/>
        <v>355</v>
      </c>
    </row>
    <row r="23" spans="1:12" s="3" customFormat="1">
      <c r="A23" s="13" t="s">
        <v>75</v>
      </c>
      <c r="B23" s="14"/>
      <c r="C23" s="14"/>
      <c r="D23" s="14"/>
      <c r="E23" s="14"/>
      <c r="F23" s="14"/>
      <c r="G23" s="14"/>
      <c r="H23" s="15"/>
      <c r="I23" s="15"/>
      <c r="J23" s="15"/>
      <c r="K23" s="16"/>
      <c r="L23" s="7">
        <f>SUM(L4:L22)</f>
        <v>4491</v>
      </c>
    </row>
    <row r="24" spans="1:12" s="3" customFormat="1" ht="30" customHeight="1">
      <c r="A24" s="17" t="s">
        <v>76</v>
      </c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</row>
    <row r="25" spans="1:12" s="3" customFormat="1" ht="30" customHeight="1">
      <c r="A25" s="17" t="s">
        <v>32</v>
      </c>
      <c r="B25" s="17"/>
      <c r="C25" s="17"/>
      <c r="D25" s="17"/>
      <c r="E25" s="17"/>
      <c r="F25" s="17"/>
      <c r="G25" s="17"/>
      <c r="H25" s="18"/>
      <c r="I25" s="18"/>
      <c r="J25" s="18"/>
      <c r="K25" s="18"/>
      <c r="L25" s="18"/>
    </row>
    <row r="26" spans="1:12">
      <c r="G26" s="12">
        <f>SUM(G4:G22)</f>
        <v>57</v>
      </c>
    </row>
  </sheetData>
  <sortState ref="B4:L22">
    <sortCondition ref="B4:B22"/>
    <sortCondition ref="C4:C22"/>
  </sortState>
  <mergeCells count="7">
    <mergeCell ref="A23:K23"/>
    <mergeCell ref="A24:L24"/>
    <mergeCell ref="A25:L25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2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2024-08-14T08:28:26Z</cp:lastPrinted>
  <dcterms:created xsi:type="dcterms:W3CDTF">2024-08-12T10:20:59Z</dcterms:created>
  <dcterms:modified xsi:type="dcterms:W3CDTF">2024-08-14T08:28:27Z</dcterms:modified>
</cp:coreProperties>
</file>