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1"/>
  <c r="L12"/>
  <c r="L13"/>
  <c r="L14"/>
  <c r="L15"/>
  <c r="L16"/>
  <c r="L17"/>
  <c r="L18"/>
  <c r="L4"/>
  <c r="H5"/>
  <c r="H6"/>
  <c r="H7"/>
  <c r="H8"/>
  <c r="H9"/>
  <c r="H10"/>
  <c r="H11"/>
  <c r="H12"/>
  <c r="H13"/>
  <c r="H14"/>
  <c r="H15"/>
  <c r="H16"/>
  <c r="H17"/>
  <c r="H18"/>
  <c r="H4"/>
  <c r="J5"/>
  <c r="J6"/>
  <c r="J7"/>
  <c r="J8"/>
  <c r="J9"/>
  <c r="J10"/>
  <c r="J11"/>
  <c r="J12"/>
  <c r="J13"/>
  <c r="J14"/>
  <c r="J15"/>
  <c r="J16"/>
  <c r="J17"/>
  <c r="J18"/>
  <c r="J4"/>
  <c r="I5"/>
  <c r="I6"/>
  <c r="I7"/>
  <c r="I8"/>
  <c r="I9"/>
  <c r="I10"/>
  <c r="I11"/>
  <c r="I12"/>
  <c r="I13"/>
  <c r="I14"/>
  <c r="I15"/>
  <c r="I16"/>
  <c r="I17"/>
  <c r="I18"/>
  <c r="I4"/>
  <c r="G22"/>
</calcChain>
</file>

<file path=xl/sharedStrings.xml><?xml version="1.0" encoding="utf-8"?>
<sst xmlns="http://schemas.openxmlformats.org/spreadsheetml/2006/main" count="93" uniqueCount="69">
  <si>
    <t>08/11/2025</t>
  </si>
  <si>
    <t>105</t>
  </si>
  <si>
    <t>101</t>
  </si>
  <si>
    <t>102</t>
  </si>
  <si>
    <t>103</t>
  </si>
  <si>
    <t>11/11/2025</t>
  </si>
  <si>
    <t>106</t>
  </si>
  <si>
    <t>108</t>
  </si>
  <si>
    <t>17/11/2025</t>
  </si>
  <si>
    <t>113</t>
  </si>
  <si>
    <t>18/11/2025</t>
  </si>
  <si>
    <t>112</t>
  </si>
  <si>
    <t>19/11/2025</t>
  </si>
  <si>
    <t>114</t>
  </si>
  <si>
    <t>26/11/2025</t>
  </si>
  <si>
    <t>118</t>
  </si>
  <si>
    <t>25/11/2025</t>
  </si>
  <si>
    <t>117</t>
  </si>
  <si>
    <t>27/11/2025</t>
  </si>
  <si>
    <t>119</t>
  </si>
  <si>
    <t>29/11/2025</t>
  </si>
  <si>
    <t>121</t>
  </si>
  <si>
    <t>15/11/2025</t>
  </si>
  <si>
    <t>109</t>
  </si>
  <si>
    <t>20/11/2025</t>
  </si>
  <si>
    <t>116</t>
  </si>
  <si>
    <t>DO/11772</t>
  </si>
  <si>
    <t>DO/11774</t>
  </si>
  <si>
    <t>DO/11775</t>
  </si>
  <si>
    <t>DO/11870</t>
  </si>
  <si>
    <t>DO/11885</t>
  </si>
  <si>
    <t>DO/11913</t>
  </si>
  <si>
    <t>DO/12212</t>
  </si>
  <si>
    <t>DO/12220</t>
  </si>
  <si>
    <t>DO/12299</t>
  </si>
  <si>
    <t>DO/12585</t>
  </si>
  <si>
    <t>DO/12586</t>
  </si>
  <si>
    <t>DO/12678</t>
  </si>
  <si>
    <t>DO/12948</t>
  </si>
  <si>
    <t>MA/08455</t>
  </si>
  <si>
    <t>MA/08641</t>
  </si>
  <si>
    <t>KENDRAPARA</t>
  </si>
  <si>
    <t>NIMAPARA</t>
  </si>
  <si>
    <t>NIALI</t>
  </si>
  <si>
    <t>GOP</t>
  </si>
  <si>
    <t>BANKI</t>
  </si>
  <si>
    <t>PURI</t>
  </si>
  <si>
    <t>JAJPUR TOWN</t>
  </si>
  <si>
    <t>JATNI</t>
  </si>
  <si>
    <t>SORO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</si>
  <si>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</si>
  <si>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</si>
  <si>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</si>
  <si>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</si>
  <si>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</si>
  <si>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</si>
  <si>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</si>
  <si>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</si>
  <si>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</si>
  <si>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</si>
  <si>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</si>
  <si>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</t>
  </si>
  <si>
    <t>AMOUNT</t>
  </si>
  <si>
    <t>INVOICE
PRAGATI LOGISTICS,SAMANTA SAHI KHUNTIA LANE,8984191006
GST No:21AGHPB9356M1Z9</t>
  </si>
  <si>
    <t xml:space="preserve">BRINDA DAIRY AND FARM
Address: HOLDING NO-503-F,WARD NO-24 MAHATAB ROAD,CUTTACK-753012 ODISHA,9337096269
GST No:21AFHPG3117L1ZT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</si>
  <si>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</si>
  <si>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</si>
  <si>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Bill Date: 30/11/2025
Bill NO : 21420
Total Amount : 5754.00</t>
  </si>
  <si>
    <t>(RUPEES FIVE THOUSAND SEVEN HUNDRED FIFTY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</si>
</sst>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7</xdr:col>
      <xdr:colOff>171450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"/>
          <a:ext cx="3800475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  <row r="93">
          <cell r="C93" t="str">
            <v>GOP</v>
          </cell>
          <cell r="D93">
            <v>73.5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5.85546875" bestFit="1" customWidth="1"/>
    <col min="12" max="12" width="9.42578125" bestFit="1" customWidth="1"/>
  </cols>
  <sheetData>
    <row r="1" spans="1:12" s="1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63</v>
      </c>
      <c r="J1" s="15"/>
      <c r="K1" s="15"/>
      <c r="L1" s="15"/>
    </row>
    <row r="2" spans="1:12" s="1" customFormat="1" ht="72.75" customHeight="1">
      <c r="A2" s="12" t="s">
        <v>64</v>
      </c>
      <c r="B2" s="13"/>
      <c r="C2" s="13"/>
      <c r="D2" s="13"/>
      <c r="E2" s="13"/>
      <c r="F2" s="13"/>
      <c r="G2" s="13"/>
      <c r="H2" s="14"/>
      <c r="I2" s="15" t="s">
        <v>67</v>
      </c>
      <c r="J2" s="15"/>
      <c r="K2" s="15"/>
      <c r="L2" s="15"/>
    </row>
    <row r="3" spans="1:12" s="5" customFormat="1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6" t="s">
        <v>58</v>
      </c>
      <c r="I3" s="6" t="s">
        <v>59</v>
      </c>
      <c r="J3" s="6" t="s">
        <v>60</v>
      </c>
      <c r="K3" s="6" t="s">
        <v>61</v>
      </c>
      <c r="L3" s="6" t="s">
        <v>62</v>
      </c>
    </row>
    <row r="4" spans="1:12">
      <c r="A4" s="2">
        <v>1</v>
      </c>
      <c r="B4" s="2" t="s">
        <v>0</v>
      </c>
      <c r="C4" s="2" t="s">
        <v>26</v>
      </c>
      <c r="D4" s="2" t="s">
        <v>1</v>
      </c>
      <c r="E4" s="3" t="s">
        <v>50</v>
      </c>
      <c r="F4" s="2" t="s">
        <v>41</v>
      </c>
      <c r="G4" s="2">
        <v>2</v>
      </c>
      <c r="H4" s="20">
        <f>VLOOKUP(F4,'[1]DHP INTERNATIONAL'!$C$5:$D$93,2,FALSE)</f>
        <v>57</v>
      </c>
      <c r="I4" s="20">
        <f>G4*2</f>
        <v>4</v>
      </c>
      <c r="J4" s="20">
        <f>G4*10</f>
        <v>20</v>
      </c>
      <c r="K4" s="20">
        <v>25</v>
      </c>
      <c r="L4" s="20">
        <f>G4*H4+I4+J4+K4</f>
        <v>163</v>
      </c>
    </row>
    <row r="5" spans="1:12">
      <c r="A5" s="2">
        <v>2</v>
      </c>
      <c r="B5" s="2" t="s">
        <v>0</v>
      </c>
      <c r="C5" s="2" t="s">
        <v>27</v>
      </c>
      <c r="D5" s="2" t="s">
        <v>2</v>
      </c>
      <c r="E5" s="3" t="s">
        <v>50</v>
      </c>
      <c r="F5" s="2" t="s">
        <v>42</v>
      </c>
      <c r="G5" s="2">
        <v>4</v>
      </c>
      <c r="H5" s="20">
        <f>VLOOKUP(F5,'[1]DHP INTERNATIONAL'!$C$5:$D$93,2,FALSE)</f>
        <v>63.5</v>
      </c>
      <c r="I5" s="20">
        <f t="shared" ref="I5:I18" si="0">G5*2</f>
        <v>8</v>
      </c>
      <c r="J5" s="20">
        <f t="shared" ref="J5:J18" si="1">G5*10</f>
        <v>40</v>
      </c>
      <c r="K5" s="20">
        <v>25</v>
      </c>
      <c r="L5" s="20">
        <f t="shared" ref="L5:L18" si="2">G5*H5+I5+J5+K5</f>
        <v>327</v>
      </c>
    </row>
    <row r="6" spans="1:12">
      <c r="A6" s="2">
        <v>3</v>
      </c>
      <c r="B6" s="2" t="s">
        <v>0</v>
      </c>
      <c r="C6" s="2" t="s">
        <v>28</v>
      </c>
      <c r="D6" s="2" t="s">
        <v>3</v>
      </c>
      <c r="E6" s="3" t="s">
        <v>50</v>
      </c>
      <c r="F6" s="2" t="s">
        <v>42</v>
      </c>
      <c r="G6" s="2">
        <v>4</v>
      </c>
      <c r="H6" s="20">
        <f>VLOOKUP(F6,'[1]DHP INTERNATIONAL'!$C$5:$D$93,2,FALSE)</f>
        <v>63.5</v>
      </c>
      <c r="I6" s="20">
        <f t="shared" si="0"/>
        <v>8</v>
      </c>
      <c r="J6" s="20">
        <f t="shared" si="1"/>
        <v>40</v>
      </c>
      <c r="K6" s="20">
        <v>25</v>
      </c>
      <c r="L6" s="20">
        <f t="shared" si="2"/>
        <v>327</v>
      </c>
    </row>
    <row r="7" spans="1:12">
      <c r="A7" s="2">
        <v>4</v>
      </c>
      <c r="B7" s="2" t="s">
        <v>0</v>
      </c>
      <c r="C7" s="2" t="s">
        <v>29</v>
      </c>
      <c r="D7" s="2" t="s">
        <v>4</v>
      </c>
      <c r="E7" s="3" t="s">
        <v>50</v>
      </c>
      <c r="F7" s="2" t="s">
        <v>43</v>
      </c>
      <c r="G7" s="2">
        <v>5</v>
      </c>
      <c r="H7" s="20">
        <f>VLOOKUP(F7,'[1]DHP INTERNATIONAL'!$C$5:$D$93,2,FALSE)</f>
        <v>63.5</v>
      </c>
      <c r="I7" s="20">
        <f t="shared" si="0"/>
        <v>10</v>
      </c>
      <c r="J7" s="20">
        <f t="shared" si="1"/>
        <v>50</v>
      </c>
      <c r="K7" s="20">
        <v>25</v>
      </c>
      <c r="L7" s="20">
        <f t="shared" si="2"/>
        <v>402.5</v>
      </c>
    </row>
    <row r="8" spans="1:12">
      <c r="A8" s="2">
        <v>5</v>
      </c>
      <c r="B8" s="2" t="s">
        <v>5</v>
      </c>
      <c r="C8" s="2" t="s">
        <v>30</v>
      </c>
      <c r="D8" s="2" t="s">
        <v>6</v>
      </c>
      <c r="E8" s="3" t="s">
        <v>50</v>
      </c>
      <c r="F8" s="2" t="s">
        <v>44</v>
      </c>
      <c r="G8" s="2">
        <v>4</v>
      </c>
      <c r="H8" s="20">
        <f>VLOOKUP(F8,'[1]DHP INTERNATIONAL'!$C$5:$D$93,2,FALSE)</f>
        <v>73.5</v>
      </c>
      <c r="I8" s="20">
        <f t="shared" si="0"/>
        <v>8</v>
      </c>
      <c r="J8" s="20">
        <f t="shared" si="1"/>
        <v>40</v>
      </c>
      <c r="K8" s="20">
        <v>25</v>
      </c>
      <c r="L8" s="20">
        <f t="shared" si="2"/>
        <v>367</v>
      </c>
    </row>
    <row r="9" spans="1:12">
      <c r="A9" s="2">
        <v>6</v>
      </c>
      <c r="B9" s="2" t="s">
        <v>5</v>
      </c>
      <c r="C9" s="2" t="s">
        <v>31</v>
      </c>
      <c r="D9" s="2" t="s">
        <v>7</v>
      </c>
      <c r="E9" s="3" t="s">
        <v>50</v>
      </c>
      <c r="F9" s="2" t="s">
        <v>45</v>
      </c>
      <c r="G9" s="2">
        <v>3</v>
      </c>
      <c r="H9" s="20">
        <f>VLOOKUP(F9,'[1]DHP INTERNATIONAL'!$C$5:$D$93,2,FALSE)</f>
        <v>63.5</v>
      </c>
      <c r="I9" s="20">
        <f t="shared" si="0"/>
        <v>6</v>
      </c>
      <c r="J9" s="20">
        <f t="shared" si="1"/>
        <v>30</v>
      </c>
      <c r="K9" s="20">
        <v>25</v>
      </c>
      <c r="L9" s="20">
        <f t="shared" si="2"/>
        <v>251.5</v>
      </c>
    </row>
    <row r="10" spans="1:12">
      <c r="A10" s="2">
        <v>7</v>
      </c>
      <c r="B10" s="2" t="s">
        <v>22</v>
      </c>
      <c r="C10" s="2" t="s">
        <v>39</v>
      </c>
      <c r="D10" s="2" t="s">
        <v>23</v>
      </c>
      <c r="E10" s="3" t="s">
        <v>50</v>
      </c>
      <c r="F10" s="2" t="s">
        <v>49</v>
      </c>
      <c r="G10" s="2">
        <v>6</v>
      </c>
      <c r="H10" s="20">
        <f>VLOOKUP(F10,'[1]DHP INTERNATIONAL'!$C$5:$D$93,2,FALSE)</f>
        <v>63.5</v>
      </c>
      <c r="I10" s="20">
        <f t="shared" si="0"/>
        <v>12</v>
      </c>
      <c r="J10" s="20">
        <f t="shared" si="1"/>
        <v>60</v>
      </c>
      <c r="K10" s="20">
        <v>25</v>
      </c>
      <c r="L10" s="20">
        <f t="shared" si="2"/>
        <v>478</v>
      </c>
    </row>
    <row r="11" spans="1:12">
      <c r="A11" s="2">
        <v>8</v>
      </c>
      <c r="B11" s="2" t="s">
        <v>8</v>
      </c>
      <c r="C11" s="2" t="s">
        <v>32</v>
      </c>
      <c r="D11" s="2" t="s">
        <v>9</v>
      </c>
      <c r="E11" s="3" t="s">
        <v>50</v>
      </c>
      <c r="F11" s="2" t="s">
        <v>46</v>
      </c>
      <c r="G11" s="2">
        <v>8</v>
      </c>
      <c r="H11" s="20">
        <f>VLOOKUP(F11,'[1]DHP INTERNATIONAL'!$C$5:$D$93,2,FALSE)</f>
        <v>63.5</v>
      </c>
      <c r="I11" s="20">
        <f t="shared" si="0"/>
        <v>16</v>
      </c>
      <c r="J11" s="20">
        <f t="shared" si="1"/>
        <v>80</v>
      </c>
      <c r="K11" s="20">
        <v>25</v>
      </c>
      <c r="L11" s="20">
        <f t="shared" si="2"/>
        <v>629</v>
      </c>
    </row>
    <row r="12" spans="1:12">
      <c r="A12" s="2">
        <v>9</v>
      </c>
      <c r="B12" s="2" t="s">
        <v>10</v>
      </c>
      <c r="C12" s="2" t="s">
        <v>33</v>
      </c>
      <c r="D12" s="2" t="s">
        <v>11</v>
      </c>
      <c r="E12" s="3" t="s">
        <v>50</v>
      </c>
      <c r="F12" s="2" t="s">
        <v>47</v>
      </c>
      <c r="G12" s="2">
        <v>8</v>
      </c>
      <c r="H12" s="20">
        <f>VLOOKUP(F12,'[1]DHP INTERNATIONAL'!$C$5:$D$93,2,FALSE)</f>
        <v>57</v>
      </c>
      <c r="I12" s="20">
        <f t="shared" si="0"/>
        <v>16</v>
      </c>
      <c r="J12" s="20">
        <f t="shared" si="1"/>
        <v>80</v>
      </c>
      <c r="K12" s="20">
        <v>25</v>
      </c>
      <c r="L12" s="20">
        <f t="shared" si="2"/>
        <v>577</v>
      </c>
    </row>
    <row r="13" spans="1:12">
      <c r="A13" s="2">
        <v>10</v>
      </c>
      <c r="B13" s="2" t="s">
        <v>12</v>
      </c>
      <c r="C13" s="2" t="s">
        <v>34</v>
      </c>
      <c r="D13" s="2" t="s">
        <v>13</v>
      </c>
      <c r="E13" s="3" t="s">
        <v>50</v>
      </c>
      <c r="F13" s="2" t="s">
        <v>41</v>
      </c>
      <c r="G13" s="2">
        <v>9</v>
      </c>
      <c r="H13" s="20">
        <f>VLOOKUP(F13,'[1]DHP INTERNATIONAL'!$C$5:$D$93,2,FALSE)</f>
        <v>57</v>
      </c>
      <c r="I13" s="20">
        <f t="shared" si="0"/>
        <v>18</v>
      </c>
      <c r="J13" s="20">
        <f t="shared" si="1"/>
        <v>90</v>
      </c>
      <c r="K13" s="20">
        <v>25</v>
      </c>
      <c r="L13" s="20">
        <f t="shared" si="2"/>
        <v>646</v>
      </c>
    </row>
    <row r="14" spans="1:12">
      <c r="A14" s="2">
        <v>11</v>
      </c>
      <c r="B14" s="2" t="s">
        <v>24</v>
      </c>
      <c r="C14" s="2" t="s">
        <v>40</v>
      </c>
      <c r="D14" s="2" t="s">
        <v>25</v>
      </c>
      <c r="E14" s="3" t="s">
        <v>50</v>
      </c>
      <c r="F14" s="2" t="s">
        <v>49</v>
      </c>
      <c r="G14" s="2">
        <v>3</v>
      </c>
      <c r="H14" s="20">
        <f>VLOOKUP(F14,'[1]DHP INTERNATIONAL'!$C$5:$D$93,2,FALSE)</f>
        <v>63.5</v>
      </c>
      <c r="I14" s="20">
        <f t="shared" si="0"/>
        <v>6</v>
      </c>
      <c r="J14" s="20">
        <f t="shared" si="1"/>
        <v>30</v>
      </c>
      <c r="K14" s="20">
        <v>25</v>
      </c>
      <c r="L14" s="20">
        <f t="shared" si="2"/>
        <v>251.5</v>
      </c>
    </row>
    <row r="15" spans="1:12">
      <c r="A15" s="2">
        <v>12</v>
      </c>
      <c r="B15" s="2" t="s">
        <v>16</v>
      </c>
      <c r="C15" s="2" t="s">
        <v>36</v>
      </c>
      <c r="D15" s="2" t="s">
        <v>17</v>
      </c>
      <c r="E15" s="3" t="s">
        <v>50</v>
      </c>
      <c r="F15" s="2" t="s">
        <v>42</v>
      </c>
      <c r="G15" s="2">
        <v>5</v>
      </c>
      <c r="H15" s="20">
        <f>VLOOKUP(F15,'[1]DHP INTERNATIONAL'!$C$5:$D$93,2,FALSE)</f>
        <v>63.5</v>
      </c>
      <c r="I15" s="20">
        <f t="shared" si="0"/>
        <v>10</v>
      </c>
      <c r="J15" s="20">
        <f t="shared" si="1"/>
        <v>50</v>
      </c>
      <c r="K15" s="20">
        <v>25</v>
      </c>
      <c r="L15" s="20">
        <f t="shared" si="2"/>
        <v>402.5</v>
      </c>
    </row>
    <row r="16" spans="1:12">
      <c r="A16" s="2">
        <v>13</v>
      </c>
      <c r="B16" s="2" t="s">
        <v>14</v>
      </c>
      <c r="C16" s="2" t="s">
        <v>35</v>
      </c>
      <c r="D16" s="2" t="s">
        <v>15</v>
      </c>
      <c r="E16" s="3" t="s">
        <v>50</v>
      </c>
      <c r="F16" s="2" t="s">
        <v>42</v>
      </c>
      <c r="G16" s="2">
        <v>3</v>
      </c>
      <c r="H16" s="20">
        <f>VLOOKUP(F16,'[1]DHP INTERNATIONAL'!$C$5:$D$93,2,FALSE)</f>
        <v>63.5</v>
      </c>
      <c r="I16" s="20">
        <f t="shared" si="0"/>
        <v>6</v>
      </c>
      <c r="J16" s="20">
        <f t="shared" si="1"/>
        <v>30</v>
      </c>
      <c r="K16" s="20">
        <v>25</v>
      </c>
      <c r="L16" s="20">
        <f t="shared" si="2"/>
        <v>251.5</v>
      </c>
    </row>
    <row r="17" spans="1:12">
      <c r="A17" s="2">
        <v>15</v>
      </c>
      <c r="B17" s="2" t="s">
        <v>18</v>
      </c>
      <c r="C17" s="2" t="s">
        <v>37</v>
      </c>
      <c r="D17" s="2" t="s">
        <v>19</v>
      </c>
      <c r="E17" s="3" t="s">
        <v>50</v>
      </c>
      <c r="F17" s="2" t="s">
        <v>48</v>
      </c>
      <c r="G17" s="2">
        <v>4</v>
      </c>
      <c r="H17" s="20">
        <f>VLOOKUP(F17,'[1]DHP INTERNATIONAL'!$C$5:$D$93,2,FALSE)</f>
        <v>70</v>
      </c>
      <c r="I17" s="20">
        <f t="shared" si="0"/>
        <v>8</v>
      </c>
      <c r="J17" s="20">
        <f t="shared" si="1"/>
        <v>40</v>
      </c>
      <c r="K17" s="20">
        <v>25</v>
      </c>
      <c r="L17" s="20">
        <f t="shared" si="2"/>
        <v>353</v>
      </c>
    </row>
    <row r="18" spans="1:12">
      <c r="A18" s="2">
        <v>16</v>
      </c>
      <c r="B18" s="2" t="s">
        <v>20</v>
      </c>
      <c r="C18" s="2" t="s">
        <v>38</v>
      </c>
      <c r="D18" s="2" t="s">
        <v>21</v>
      </c>
      <c r="E18" s="3" t="s">
        <v>50</v>
      </c>
      <c r="F18" s="2" t="s">
        <v>45</v>
      </c>
      <c r="G18" s="2">
        <v>4</v>
      </c>
      <c r="H18" s="20">
        <f>VLOOKUP(F18,'[1]DHP INTERNATIONAL'!$C$5:$D$93,2,FALSE)</f>
        <v>63.5</v>
      </c>
      <c r="I18" s="20">
        <f t="shared" si="0"/>
        <v>8</v>
      </c>
      <c r="J18" s="20">
        <f t="shared" si="1"/>
        <v>40</v>
      </c>
      <c r="K18" s="20">
        <v>25</v>
      </c>
      <c r="L18" s="20">
        <f t="shared" si="2"/>
        <v>327</v>
      </c>
    </row>
    <row r="19" spans="1:12" s="8" customFormat="1">
      <c r="A19" s="16" t="s">
        <v>68</v>
      </c>
      <c r="B19" s="17"/>
      <c r="C19" s="17"/>
      <c r="D19" s="17"/>
      <c r="E19" s="17"/>
      <c r="F19" s="17"/>
      <c r="G19" s="17"/>
      <c r="H19" s="18"/>
      <c r="I19" s="18"/>
      <c r="J19" s="18"/>
      <c r="K19" s="19"/>
      <c r="L19" s="7">
        <f>ROUND(SUM(L4:L18),0)</f>
        <v>5754</v>
      </c>
    </row>
    <row r="20" spans="1:12" s="8" customFormat="1" ht="30" customHeight="1">
      <c r="A20" s="10" t="s">
        <v>66</v>
      </c>
      <c r="B20" s="10"/>
      <c r="C20" s="10"/>
      <c r="D20" s="10"/>
      <c r="E20" s="10"/>
      <c r="F20" s="10"/>
      <c r="G20" s="10"/>
      <c r="H20" s="11"/>
      <c r="I20" s="11"/>
      <c r="J20" s="11"/>
      <c r="K20" s="11"/>
      <c r="L20" s="11"/>
    </row>
    <row r="21" spans="1:12" s="8" customFormat="1" ht="30" customHeight="1">
      <c r="A21" s="10" t="s">
        <v>65</v>
      </c>
      <c r="B21" s="10"/>
      <c r="C21" s="10"/>
      <c r="D21" s="10"/>
      <c r="E21" s="10"/>
      <c r="F21" s="10"/>
      <c r="G21" s="10"/>
      <c r="H21" s="11"/>
      <c r="I21" s="11"/>
      <c r="J21" s="11"/>
      <c r="K21" s="11"/>
      <c r="L21" s="11"/>
    </row>
    <row r="22" spans="1:12">
      <c r="G22" s="9">
        <f>SUM(G4:G18)</f>
        <v>72</v>
      </c>
    </row>
  </sheetData>
  <sortState ref="B2:G16">
    <sortCondition ref="B2"/>
  </sortState>
  <mergeCells count="7">
    <mergeCell ref="A20:L20"/>
    <mergeCell ref="A21:L21"/>
    <mergeCell ref="A1:H1"/>
    <mergeCell ref="I1:L1"/>
    <mergeCell ref="A2:H2"/>
    <mergeCell ref="I2:L2"/>
    <mergeCell ref="A19:K19"/>
  </mergeCells>
  <conditionalFormatting sqref="C19:C2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2025-12-11T08:32:20Z</dcterms:created>
  <dcterms:modified xsi:type="dcterms:W3CDTF">2025-12-12T04:15:29Z</dcterms:modified>
</cp:coreProperties>
</file>