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9" i="1"/>
  <c r="K5"/>
  <c r="K6"/>
  <c r="K7"/>
  <c r="K8"/>
  <c r="K4"/>
  <c r="I7"/>
  <c r="I5"/>
  <c r="I6"/>
  <c r="I4"/>
  <c r="H6"/>
  <c r="H4"/>
</calcChain>
</file>

<file path=xl/sharedStrings.xml><?xml version="1.0" encoding="utf-8"?>
<sst xmlns="http://schemas.openxmlformats.org/spreadsheetml/2006/main" count="42" uniqueCount="36">
  <si>
    <t>INVOICE
ATC LOGISTICS,,8984191006
GST No:21CHVPB1842D2ZQ</t>
  </si>
  <si>
    <t>DD</t>
  </si>
  <si>
    <t>05/10/2024</t>
  </si>
  <si>
    <t>196</t>
  </si>
  <si>
    <t>25/10/2024</t>
  </si>
  <si>
    <t>1281</t>
  </si>
  <si>
    <t>23/10/2024</t>
  </si>
  <si>
    <t>1278</t>
  </si>
  <si>
    <t>1282</t>
  </si>
  <si>
    <t>1279</t>
  </si>
  <si>
    <t>Thanking you for your business.
ATC LOGISTICS</t>
  </si>
  <si>
    <t>KEONJHAR</t>
  </si>
  <si>
    <t>JEYPORE</t>
  </si>
  <si>
    <t>MALKANGIRI</t>
  </si>
  <si>
    <t>NABARANGPUR</t>
  </si>
  <si>
    <t>BARIPADA</t>
  </si>
  <si>
    <t>CTC</t>
  </si>
  <si>
    <t>PG/JAA/02512</t>
  </si>
  <si>
    <t>PG/JAA/02673</t>
  </si>
  <si>
    <t>PG/JAA/02674</t>
  </si>
  <si>
    <t>PG/JAA/02675</t>
  </si>
  <si>
    <t>PG/JAA/02685</t>
  </si>
  <si>
    <t>SL</t>
  </si>
  <si>
    <t>DATE</t>
  </si>
  <si>
    <t>LR NO</t>
  </si>
  <si>
    <t>INV NO</t>
  </si>
  <si>
    <t>FROM</t>
  </si>
  <si>
    <t>TO</t>
  </si>
  <si>
    <t>CASE</t>
  </si>
  <si>
    <t>RATE</t>
  </si>
  <si>
    <t>LR</t>
  </si>
  <si>
    <t>AMOUNT</t>
  </si>
  <si>
    <t xml:space="preserve">TO,
M/S KRISHNA LOGISTICS
C/O : M/S SAMSONITE SOUTH ASIA PVT LTD
MATA MATHA, BUXI BAZAR, CUTTACK-753001,9776951093
GST No: 21BMLPM1234Q1ZV
</t>
  </si>
  <si>
    <t>(RUPEES SEVEN THOUSAND EIGHT HUNDRED EIGHTY ONLY)</t>
  </si>
  <si>
    <t>Kindly, verify &amp; confirm within 7 days, else GST will be filed by 20th NOV. 2024. 
GST to be paid by Consignor under Reverse Charge Mechanism(RCM) as per GST.</t>
  </si>
  <si>
    <t xml:space="preserve">Bill Date: 09/11/2024
Bill NO : 3152
Total Amount:7180.00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</si>
</sst>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0" borderId="1" xfId="0" applyNumberForma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47625</xdr:rowOff>
    </xdr:from>
    <xdr:to>
      <xdr:col>6</xdr:col>
      <xdr:colOff>28575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47625"/>
          <a:ext cx="3714750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ZYDUS HEALTH CAR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>
        <row r="4">
          <cell r="C4" t="str">
            <v>KEONJHAR</v>
          </cell>
          <cell r="D4">
            <v>60</v>
          </cell>
          <cell r="E4">
            <v>15</v>
          </cell>
        </row>
        <row r="5">
          <cell r="C5" t="str">
            <v>KARANJIA</v>
          </cell>
          <cell r="D5">
            <v>60</v>
          </cell>
          <cell r="E5">
            <v>25</v>
          </cell>
        </row>
        <row r="6">
          <cell r="C6" t="str">
            <v>BALASORE</v>
          </cell>
          <cell r="D6">
            <v>60</v>
          </cell>
          <cell r="E6">
            <v>15</v>
          </cell>
        </row>
        <row r="7">
          <cell r="C7" t="str">
            <v>RAYAGADA</v>
          </cell>
          <cell r="D7">
            <v>80</v>
          </cell>
          <cell r="E7">
            <v>15</v>
          </cell>
        </row>
        <row r="8">
          <cell r="C8" t="str">
            <v>NABARANGPUR</v>
          </cell>
          <cell r="D8">
            <v>120</v>
          </cell>
          <cell r="E8">
            <v>25</v>
          </cell>
        </row>
        <row r="9">
          <cell r="C9" t="str">
            <v>DAMANJODI</v>
          </cell>
          <cell r="D9">
            <v>120</v>
          </cell>
          <cell r="E9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H2" sqref="H2:K2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3.5703125" style="1" bestFit="1" customWidth="1"/>
    <col min="4" max="4" width="9" style="1" customWidth="1"/>
    <col min="5" max="5" width="6.42578125" style="1" bestFit="1" customWidth="1"/>
    <col min="6" max="6" width="15" style="1" bestFit="1" customWidth="1"/>
    <col min="7" max="7" width="5.42578125" style="1" bestFit="1" customWidth="1"/>
    <col min="8" max="9" width="6.5703125" style="2" bestFit="1" customWidth="1"/>
    <col min="10" max="10" width="5.5703125" style="2" bestFit="1" customWidth="1"/>
    <col min="11" max="11" width="9.42578125" style="2" bestFit="1" customWidth="1"/>
    <col min="12" max="14" width="10.28515625" style="1" customWidth="1"/>
    <col min="15" max="16384" width="9.140625" style="1"/>
  </cols>
  <sheetData>
    <row r="1" spans="1:11" ht="90" customHeight="1">
      <c r="A1" s="18"/>
      <c r="B1" s="18"/>
      <c r="C1" s="18"/>
      <c r="D1" s="18"/>
      <c r="E1" s="18"/>
      <c r="F1" s="18"/>
      <c r="G1" s="18"/>
      <c r="H1" s="19" t="s">
        <v>0</v>
      </c>
      <c r="I1" s="19"/>
      <c r="J1" s="19"/>
      <c r="K1" s="19"/>
    </row>
    <row r="2" spans="1:11" ht="81.75" customHeight="1">
      <c r="A2" s="18" t="s">
        <v>32</v>
      </c>
      <c r="B2" s="18"/>
      <c r="C2" s="18"/>
      <c r="D2" s="18"/>
      <c r="E2" s="18"/>
      <c r="F2" s="18"/>
      <c r="G2" s="18"/>
      <c r="H2" s="19" t="s">
        <v>35</v>
      </c>
      <c r="I2" s="19"/>
      <c r="J2" s="19"/>
      <c r="K2" s="19"/>
    </row>
    <row r="3" spans="1:11" s="11" customFormat="1" ht="16.5" customHeight="1">
      <c r="A3" s="5" t="s">
        <v>22</v>
      </c>
      <c r="B3" s="5" t="s">
        <v>23</v>
      </c>
      <c r="C3" s="5" t="s">
        <v>24</v>
      </c>
      <c r="D3" s="5" t="s">
        <v>25</v>
      </c>
      <c r="E3" s="5" t="s">
        <v>26</v>
      </c>
      <c r="F3" s="5" t="s">
        <v>27</v>
      </c>
      <c r="G3" s="5" t="s">
        <v>28</v>
      </c>
      <c r="H3" s="10" t="s">
        <v>29</v>
      </c>
      <c r="I3" s="10" t="s">
        <v>1</v>
      </c>
      <c r="J3" s="10" t="s">
        <v>30</v>
      </c>
      <c r="K3" s="10" t="s">
        <v>31</v>
      </c>
    </row>
    <row r="4" spans="1:11">
      <c r="A4" s="4">
        <v>1</v>
      </c>
      <c r="B4" s="4" t="s">
        <v>2</v>
      </c>
      <c r="C4" s="4" t="s">
        <v>17</v>
      </c>
      <c r="D4" s="4" t="s">
        <v>3</v>
      </c>
      <c r="E4" s="8" t="s">
        <v>16</v>
      </c>
      <c r="F4" s="4" t="s">
        <v>11</v>
      </c>
      <c r="G4" s="4">
        <v>10</v>
      </c>
      <c r="H4" s="7">
        <f>VLOOKUP(F4,[1]SAMSONITE!$C$4:$D$9,2,FALSE)</f>
        <v>60</v>
      </c>
      <c r="I4" s="7">
        <f>VLOOKUP(F4,[1]SAMSONITE!$C$4:$E$9,3,FALSE)*G4</f>
        <v>150</v>
      </c>
      <c r="J4" s="7">
        <v>20</v>
      </c>
      <c r="K4" s="7">
        <f>G4*H4+I4+J4</f>
        <v>770</v>
      </c>
    </row>
    <row r="5" spans="1:11">
      <c r="A5" s="4">
        <v>2</v>
      </c>
      <c r="B5" s="4" t="s">
        <v>6</v>
      </c>
      <c r="C5" s="4" t="s">
        <v>19</v>
      </c>
      <c r="D5" s="4" t="s">
        <v>7</v>
      </c>
      <c r="E5" s="8" t="s">
        <v>16</v>
      </c>
      <c r="F5" s="4" t="s">
        <v>13</v>
      </c>
      <c r="G5" s="4">
        <v>18</v>
      </c>
      <c r="H5" s="7">
        <v>150</v>
      </c>
      <c r="I5" s="7">
        <f>18*30</f>
        <v>540</v>
      </c>
      <c r="J5" s="7">
        <v>20</v>
      </c>
      <c r="K5" s="7">
        <f t="shared" ref="K5:K8" si="0">G5*H5+I5+J5</f>
        <v>3260</v>
      </c>
    </row>
    <row r="6" spans="1:11">
      <c r="A6" s="4">
        <v>3</v>
      </c>
      <c r="B6" s="4" t="s">
        <v>6</v>
      </c>
      <c r="C6" s="4" t="s">
        <v>20</v>
      </c>
      <c r="D6" s="4" t="s">
        <v>8</v>
      </c>
      <c r="E6" s="9" t="s">
        <v>16</v>
      </c>
      <c r="F6" s="4" t="s">
        <v>14</v>
      </c>
      <c r="G6" s="4">
        <v>9</v>
      </c>
      <c r="H6" s="7">
        <f>VLOOKUP(F6,[1]SAMSONITE!$C$4:$D$9,2,FALSE)</f>
        <v>120</v>
      </c>
      <c r="I6" s="7">
        <f>VLOOKUP(F6,[1]SAMSONITE!$C$4:$E$9,3,FALSE)*G6</f>
        <v>225</v>
      </c>
      <c r="J6" s="7">
        <v>20</v>
      </c>
      <c r="K6" s="7">
        <f t="shared" si="0"/>
        <v>1325</v>
      </c>
    </row>
    <row r="7" spans="1:11">
      <c r="A7" s="4">
        <v>4</v>
      </c>
      <c r="B7" s="4" t="s">
        <v>6</v>
      </c>
      <c r="C7" s="4" t="s">
        <v>21</v>
      </c>
      <c r="D7" s="4" t="s">
        <v>9</v>
      </c>
      <c r="E7" s="8" t="s">
        <v>16</v>
      </c>
      <c r="F7" s="4" t="s">
        <v>15</v>
      </c>
      <c r="G7" s="4">
        <v>11</v>
      </c>
      <c r="H7" s="7">
        <v>60</v>
      </c>
      <c r="I7" s="7">
        <f>G7*15</f>
        <v>165</v>
      </c>
      <c r="J7" s="7">
        <v>20</v>
      </c>
      <c r="K7" s="7">
        <f t="shared" si="0"/>
        <v>845</v>
      </c>
    </row>
    <row r="8" spans="1:11">
      <c r="A8" s="4">
        <v>5</v>
      </c>
      <c r="B8" s="4" t="s">
        <v>4</v>
      </c>
      <c r="C8" s="4" t="s">
        <v>18</v>
      </c>
      <c r="D8" s="4" t="s">
        <v>5</v>
      </c>
      <c r="E8" s="8" t="s">
        <v>16</v>
      </c>
      <c r="F8" s="4" t="s">
        <v>12</v>
      </c>
      <c r="G8" s="4">
        <v>8</v>
      </c>
      <c r="H8" s="7">
        <v>100</v>
      </c>
      <c r="I8" s="7">
        <v>160</v>
      </c>
      <c r="J8" s="7">
        <v>20</v>
      </c>
      <c r="K8" s="7">
        <f t="shared" si="0"/>
        <v>980</v>
      </c>
    </row>
    <row r="9" spans="1:11" s="3" customFormat="1">
      <c r="A9" s="14" t="s">
        <v>33</v>
      </c>
      <c r="B9" s="15"/>
      <c r="C9" s="15"/>
      <c r="D9" s="15"/>
      <c r="E9" s="15"/>
      <c r="F9" s="15"/>
      <c r="G9" s="15"/>
      <c r="H9" s="16"/>
      <c r="I9" s="16"/>
      <c r="J9" s="17"/>
      <c r="K9" s="6">
        <f>SUM(K4:K8)</f>
        <v>7180</v>
      </c>
    </row>
    <row r="10" spans="1:11" s="3" customFormat="1" ht="30" customHeight="1">
      <c r="A10" s="12" t="s">
        <v>34</v>
      </c>
      <c r="B10" s="12"/>
      <c r="C10" s="12"/>
      <c r="D10" s="12"/>
      <c r="E10" s="12"/>
      <c r="F10" s="12"/>
      <c r="G10" s="12"/>
      <c r="H10" s="13"/>
      <c r="I10" s="13"/>
      <c r="J10" s="13"/>
      <c r="K10" s="13"/>
    </row>
    <row r="11" spans="1:11" s="3" customFormat="1" ht="30" customHeight="1">
      <c r="A11" s="12" t="s">
        <v>10</v>
      </c>
      <c r="B11" s="12"/>
      <c r="C11" s="12"/>
      <c r="D11" s="12"/>
      <c r="E11" s="12"/>
      <c r="F11" s="12"/>
      <c r="G11" s="12"/>
      <c r="H11" s="13"/>
      <c r="I11" s="13"/>
      <c r="J11" s="13"/>
      <c r="K11" s="13"/>
    </row>
  </sheetData>
  <sortState ref="B4:H8">
    <sortCondition ref="B4"/>
  </sortState>
  <mergeCells count="7">
    <mergeCell ref="A10:K10"/>
    <mergeCell ref="A11:K11"/>
    <mergeCell ref="A9:J9"/>
    <mergeCell ref="A1:G1"/>
    <mergeCell ref="H1:K1"/>
    <mergeCell ref="A2:G2"/>
    <mergeCell ref="H2:K2"/>
  </mergeCells>
  <conditionalFormatting sqref="C1:C1048576">
    <cfRule type="duplicateValues" dxfId="0" priority="1"/>
  </conditionalFormatting>
  <pageMargins left="0.47" right="0.4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2024-11-05T10:20:34Z</dcterms:created>
  <dcterms:modified xsi:type="dcterms:W3CDTF">2024-11-07T11:34:41Z</dcterms:modified>
</cp:coreProperties>
</file>