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I6"/>
  <c r="I7"/>
  <c r="K7" s="1"/>
  <c r="I8"/>
  <c r="I9"/>
  <c r="I11"/>
  <c r="I4"/>
  <c r="I10"/>
  <c r="I12"/>
  <c r="K12" s="1"/>
  <c r="I13"/>
  <c r="I14"/>
  <c r="I15"/>
  <c r="I16"/>
  <c r="I17"/>
  <c r="I5"/>
  <c r="H6"/>
  <c r="K6" s="1"/>
  <c r="H8"/>
  <c r="K8" s="1"/>
  <c r="H9"/>
  <c r="K9" s="1"/>
  <c r="H11"/>
  <c r="K11" s="1"/>
  <c r="H4"/>
  <c r="K4" s="1"/>
  <c r="H13"/>
  <c r="K13" s="1"/>
  <c r="H14"/>
  <c r="K14" s="1"/>
  <c r="H15"/>
  <c r="K15" s="1"/>
  <c r="H16"/>
  <c r="K16" s="1"/>
  <c r="H17"/>
  <c r="K17" s="1"/>
  <c r="H5"/>
  <c r="K5" s="1"/>
  <c r="K18" l="1"/>
</calcChain>
</file>

<file path=xl/sharedStrings.xml><?xml version="1.0" encoding="utf-8"?>
<sst xmlns="http://schemas.openxmlformats.org/spreadsheetml/2006/main" count="87" uniqueCount="68">
  <si>
    <t>04/6/2025</t>
  </si>
  <si>
    <t>66</t>
  </si>
  <si>
    <t>69</t>
  </si>
  <si>
    <t>05/6/2025</t>
  </si>
  <si>
    <t>71</t>
  </si>
  <si>
    <t>72</t>
  </si>
  <si>
    <t>09/6/2025</t>
  </si>
  <si>
    <t>54</t>
  </si>
  <si>
    <t>21/6/2025</t>
  </si>
  <si>
    <t>78</t>
  </si>
  <si>
    <t>02/6/2025</t>
  </si>
  <si>
    <t>68</t>
  </si>
  <si>
    <t>13/6/2025</t>
  </si>
  <si>
    <t>76</t>
  </si>
  <si>
    <t>41</t>
  </si>
  <si>
    <t>23/6/2025</t>
  </si>
  <si>
    <t>84</t>
  </si>
  <si>
    <t>83</t>
  </si>
  <si>
    <t>28/6/2025</t>
  </si>
  <si>
    <t>88</t>
  </si>
  <si>
    <t>30/6/2025</t>
  </si>
  <si>
    <t>89</t>
  </si>
  <si>
    <t>90</t>
  </si>
  <si>
    <t>SL</t>
  </si>
  <si>
    <t>DO/03796</t>
  </si>
  <si>
    <t>DO/03835</t>
  </si>
  <si>
    <t>DO/03998</t>
  </si>
  <si>
    <t>DO/04057</t>
  </si>
  <si>
    <t>DO/04195</t>
  </si>
  <si>
    <t>DO/04700</t>
  </si>
  <si>
    <t>MA/02189</t>
  </si>
  <si>
    <t>MA/02604</t>
  </si>
  <si>
    <t>MA/02881</t>
  </si>
  <si>
    <t>MA/02907</t>
  </si>
  <si>
    <t>MA/02930</t>
  </si>
  <si>
    <t>MA/03160</t>
  </si>
  <si>
    <t>MA/03162</t>
  </si>
  <si>
    <t>MA/03191</t>
  </si>
  <si>
    <t>DATE</t>
  </si>
  <si>
    <t>LR NO</t>
  </si>
  <si>
    <t>INV NO</t>
  </si>
  <si>
    <t>NUAPATNA</t>
  </si>
  <si>
    <t>PARADEEP</t>
  </si>
  <si>
    <t>BARABATI</t>
  </si>
  <si>
    <t>KAMAKHYANAGAR</t>
  </si>
  <si>
    <t>BHUBAN</t>
  </si>
  <si>
    <t>KALAN</t>
  </si>
  <si>
    <t>BALIAPAL</t>
  </si>
  <si>
    <t>KARANJIA</t>
  </si>
  <si>
    <t>BALASORE</t>
  </si>
  <si>
    <t>BARIPADA</t>
  </si>
  <si>
    <t>RAIRANGPUR</t>
  </si>
  <si>
    <t>JALESWAR</t>
  </si>
  <si>
    <t>UDALA</t>
  </si>
  <si>
    <t>CTC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</si>
  <si>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</si>
  <si>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</si>
  <si>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</si>
  <si>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</si>
  <si>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</si>
  <si>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</si>
  <si>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</si>
  <si>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</si>
  <si>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</si>
  <si>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</si>
  <si>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</si>
  <si>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Date:30/06/2025
Bill NO : 8700
Total Amount: 3694.00
</t>
  </si>
  <si>
    <t>(RUPEES THREE THOUSAND SIX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</si>
</sst>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6</xdr:col>
      <xdr:colOff>238125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A%20B%20WHEREHOUS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ANGUL</v>
          </cell>
          <cell r="G4">
            <v>13</v>
          </cell>
          <cell r="H4">
            <v>35</v>
          </cell>
        </row>
        <row r="5">
          <cell r="F5" t="str">
            <v>BHUBAN</v>
          </cell>
          <cell r="G5">
            <v>7</v>
          </cell>
          <cell r="H5">
            <v>35</v>
          </cell>
        </row>
        <row r="6">
          <cell r="F6" t="str">
            <v>BHUBAN</v>
          </cell>
          <cell r="G6">
            <v>7</v>
          </cell>
          <cell r="H6">
            <v>35</v>
          </cell>
        </row>
        <row r="7">
          <cell r="F7" t="str">
            <v>PATTAMUNDAI</v>
          </cell>
          <cell r="G7">
            <v>12</v>
          </cell>
          <cell r="H7">
            <v>35</v>
          </cell>
        </row>
        <row r="8">
          <cell r="F8" t="str">
            <v>betnoti</v>
          </cell>
          <cell r="G8">
            <v>5</v>
          </cell>
          <cell r="H8">
            <v>40</v>
          </cell>
        </row>
        <row r="9">
          <cell r="F9" t="str">
            <v>PARADEEP</v>
          </cell>
          <cell r="G9">
            <v>2</v>
          </cell>
          <cell r="H9">
            <v>35</v>
          </cell>
        </row>
        <row r="10">
          <cell r="F10" t="str">
            <v>BALIAPAL</v>
          </cell>
          <cell r="G10">
            <v>4</v>
          </cell>
          <cell r="H10">
            <v>40</v>
          </cell>
        </row>
        <row r="11">
          <cell r="F11" t="str">
            <v>NUAPATNA</v>
          </cell>
          <cell r="G11">
            <v>8</v>
          </cell>
          <cell r="H11">
            <v>35</v>
          </cell>
        </row>
        <row r="12">
          <cell r="F12" t="str">
            <v>JASIPUR</v>
          </cell>
          <cell r="G12">
            <v>2</v>
          </cell>
          <cell r="H12">
            <v>40</v>
          </cell>
        </row>
        <row r="13">
          <cell r="F13" t="str">
            <v>AUL</v>
          </cell>
          <cell r="G13">
            <v>21</v>
          </cell>
          <cell r="H13">
            <v>35</v>
          </cell>
        </row>
        <row r="14">
          <cell r="F14" t="str">
            <v>BARIPADA</v>
          </cell>
          <cell r="G14">
            <v>6</v>
          </cell>
          <cell r="H14">
            <v>40</v>
          </cell>
        </row>
        <row r="15">
          <cell r="F15" t="str">
            <v>RAIRANGPUR</v>
          </cell>
          <cell r="G15">
            <v>4</v>
          </cell>
          <cell r="H15">
            <v>45</v>
          </cell>
        </row>
        <row r="16">
          <cell r="F16" t="str">
            <v>PATTAMUNDAI</v>
          </cell>
          <cell r="G16">
            <v>2</v>
          </cell>
          <cell r="H16">
            <v>35</v>
          </cell>
        </row>
        <row r="17">
          <cell r="F17" t="str">
            <v>PATTAMUNDAI</v>
          </cell>
          <cell r="G17">
            <v>10</v>
          </cell>
          <cell r="H17">
            <v>35</v>
          </cell>
        </row>
        <row r="18">
          <cell r="F18" t="str">
            <v>JALESWAR</v>
          </cell>
          <cell r="G18">
            <v>8</v>
          </cell>
          <cell r="H18">
            <v>40</v>
          </cell>
        </row>
        <row r="19">
          <cell r="F19" t="str">
            <v>KAMAKHYANAGAR</v>
          </cell>
          <cell r="G19">
            <v>6</v>
          </cell>
          <cell r="H19">
            <v>35</v>
          </cell>
        </row>
        <row r="20">
          <cell r="F20" t="str">
            <v>JASIPUR</v>
          </cell>
          <cell r="G20">
            <v>1</v>
          </cell>
          <cell r="H20">
            <v>40</v>
          </cell>
        </row>
        <row r="21">
          <cell r="F21" t="str">
            <v>NARSINGHPUR</v>
          </cell>
          <cell r="G21">
            <v>10</v>
          </cell>
          <cell r="H21">
            <v>35</v>
          </cell>
        </row>
        <row r="22">
          <cell r="F22" t="str">
            <v>SUJANPUR</v>
          </cell>
          <cell r="G22">
            <v>5</v>
          </cell>
          <cell r="H22">
            <v>35</v>
          </cell>
        </row>
        <row r="23">
          <cell r="F23" t="str">
            <v>KALAN</v>
          </cell>
          <cell r="G23">
            <v>3</v>
          </cell>
          <cell r="H23">
            <v>35</v>
          </cell>
        </row>
        <row r="24">
          <cell r="F24" t="str">
            <v>PARADEEP</v>
          </cell>
          <cell r="G24">
            <v>3</v>
          </cell>
          <cell r="H24">
            <v>35</v>
          </cell>
        </row>
        <row r="25">
          <cell r="F25" t="str">
            <v>ANGUL</v>
          </cell>
          <cell r="G25">
            <v>4</v>
          </cell>
          <cell r="H25">
            <v>35</v>
          </cell>
        </row>
        <row r="26">
          <cell r="F26" t="str">
            <v>BALIAPAL</v>
          </cell>
          <cell r="G26">
            <v>7</v>
          </cell>
          <cell r="H26">
            <v>40</v>
          </cell>
        </row>
        <row r="27">
          <cell r="F27" t="str">
            <v>UDALA</v>
          </cell>
          <cell r="G27">
            <v>3</v>
          </cell>
          <cell r="H2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15" sqref="N1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62</v>
      </c>
      <c r="I1" s="17"/>
      <c r="J1" s="17"/>
      <c r="K1" s="18"/>
    </row>
    <row r="2" spans="1:11" s="1" customFormat="1" ht="69.75" customHeight="1">
      <c r="A2" s="15" t="s">
        <v>63</v>
      </c>
      <c r="B2" s="15"/>
      <c r="C2" s="15"/>
      <c r="D2" s="15"/>
      <c r="E2" s="15"/>
      <c r="F2" s="15"/>
      <c r="G2" s="15"/>
      <c r="H2" s="16" t="s">
        <v>66</v>
      </c>
      <c r="I2" s="17"/>
      <c r="J2" s="17"/>
      <c r="K2" s="18"/>
    </row>
    <row r="3" spans="1:11" s="5" customFormat="1">
      <c r="A3" s="4" t="s">
        <v>23</v>
      </c>
      <c r="B3" s="4" t="s">
        <v>38</v>
      </c>
      <c r="C3" s="4" t="s">
        <v>39</v>
      </c>
      <c r="D3" s="4" t="s">
        <v>40</v>
      </c>
      <c r="E3" s="4" t="s">
        <v>55</v>
      </c>
      <c r="F3" s="4" t="s">
        <v>56</v>
      </c>
      <c r="G3" s="4" t="s">
        <v>57</v>
      </c>
      <c r="H3" s="4" t="s">
        <v>58</v>
      </c>
      <c r="I3" s="4" t="s">
        <v>59</v>
      </c>
      <c r="J3" s="4" t="s">
        <v>60</v>
      </c>
      <c r="K3" s="4" t="s">
        <v>61</v>
      </c>
    </row>
    <row r="4" spans="1:11">
      <c r="A4" s="2">
        <v>1</v>
      </c>
      <c r="B4" s="2" t="s">
        <v>10</v>
      </c>
      <c r="C4" s="2" t="s">
        <v>30</v>
      </c>
      <c r="D4" s="2" t="s">
        <v>11</v>
      </c>
      <c r="E4" s="3" t="s">
        <v>54</v>
      </c>
      <c r="F4" s="2" t="s">
        <v>47</v>
      </c>
      <c r="G4" s="2">
        <v>1</v>
      </c>
      <c r="H4" s="8">
        <f>VLOOKUP(F4,[1]Consignment!$F$4:$H$27,3,FALSE)</f>
        <v>40</v>
      </c>
      <c r="I4" s="8">
        <f t="shared" ref="I4:I17" si="0">G4*8</f>
        <v>8</v>
      </c>
      <c r="J4" s="8">
        <v>40</v>
      </c>
      <c r="K4" s="8">
        <f t="shared" ref="K4:K17" si="1">G4*H4+I4+J4</f>
        <v>88</v>
      </c>
    </row>
    <row r="5" spans="1:11">
      <c r="A5" s="2">
        <v>2</v>
      </c>
      <c r="B5" s="2" t="s">
        <v>0</v>
      </c>
      <c r="C5" s="2" t="s">
        <v>24</v>
      </c>
      <c r="D5" s="2" t="s">
        <v>1</v>
      </c>
      <c r="E5" s="3" t="s">
        <v>54</v>
      </c>
      <c r="F5" s="2" t="s">
        <v>41</v>
      </c>
      <c r="G5" s="2">
        <v>7</v>
      </c>
      <c r="H5" s="8">
        <f>VLOOKUP(F5,[1]Consignment!$F$4:$H$27,3,FALSE)</f>
        <v>35</v>
      </c>
      <c r="I5" s="8">
        <f t="shared" si="0"/>
        <v>56</v>
      </c>
      <c r="J5" s="8">
        <v>40</v>
      </c>
      <c r="K5" s="8">
        <f t="shared" si="1"/>
        <v>341</v>
      </c>
    </row>
    <row r="6" spans="1:11">
      <c r="A6" s="2">
        <v>3</v>
      </c>
      <c r="B6" s="2" t="s">
        <v>0</v>
      </c>
      <c r="C6" s="2" t="s">
        <v>25</v>
      </c>
      <c r="D6" s="2" t="s">
        <v>2</v>
      </c>
      <c r="E6" s="3" t="s">
        <v>54</v>
      </c>
      <c r="F6" s="2" t="s">
        <v>42</v>
      </c>
      <c r="G6" s="2">
        <v>3</v>
      </c>
      <c r="H6" s="8">
        <f>VLOOKUP(F6,[1]Consignment!$F$4:$H$27,3,FALSE)</f>
        <v>35</v>
      </c>
      <c r="I6" s="8">
        <f t="shared" si="0"/>
        <v>24</v>
      </c>
      <c r="J6" s="8">
        <v>40</v>
      </c>
      <c r="K6" s="8">
        <f t="shared" si="1"/>
        <v>169</v>
      </c>
    </row>
    <row r="7" spans="1:11">
      <c r="A7" s="2">
        <v>4</v>
      </c>
      <c r="B7" s="2" t="s">
        <v>3</v>
      </c>
      <c r="C7" s="2" t="s">
        <v>26</v>
      </c>
      <c r="D7" s="2" t="s">
        <v>4</v>
      </c>
      <c r="E7" s="3" t="s">
        <v>54</v>
      </c>
      <c r="F7" s="2" t="s">
        <v>43</v>
      </c>
      <c r="G7" s="2">
        <v>3</v>
      </c>
      <c r="H7" s="8">
        <v>35</v>
      </c>
      <c r="I7" s="8">
        <f t="shared" si="0"/>
        <v>24</v>
      </c>
      <c r="J7" s="8">
        <v>40</v>
      </c>
      <c r="K7" s="8">
        <f t="shared" si="1"/>
        <v>169</v>
      </c>
    </row>
    <row r="8" spans="1:11">
      <c r="A8" s="2">
        <v>5</v>
      </c>
      <c r="B8" s="2" t="s">
        <v>3</v>
      </c>
      <c r="C8" s="2" t="s">
        <v>27</v>
      </c>
      <c r="D8" s="2" t="s">
        <v>5</v>
      </c>
      <c r="E8" s="3" t="s">
        <v>54</v>
      </c>
      <c r="F8" s="2" t="s">
        <v>44</v>
      </c>
      <c r="G8" s="2">
        <v>3</v>
      </c>
      <c r="H8" s="8">
        <f>VLOOKUP(F8,[1]Consignment!$F$4:$H$27,3,FALSE)</f>
        <v>35</v>
      </c>
      <c r="I8" s="8">
        <f t="shared" si="0"/>
        <v>24</v>
      </c>
      <c r="J8" s="8">
        <v>40</v>
      </c>
      <c r="K8" s="8">
        <f t="shared" si="1"/>
        <v>169</v>
      </c>
    </row>
    <row r="9" spans="1:11">
      <c r="A9" s="2">
        <v>6</v>
      </c>
      <c r="B9" s="2" t="s">
        <v>6</v>
      </c>
      <c r="C9" s="2" t="s">
        <v>28</v>
      </c>
      <c r="D9" s="2" t="s">
        <v>7</v>
      </c>
      <c r="E9" s="3" t="s">
        <v>54</v>
      </c>
      <c r="F9" s="2" t="s">
        <v>45</v>
      </c>
      <c r="G9" s="2">
        <v>8</v>
      </c>
      <c r="H9" s="8">
        <f>VLOOKUP(F9,[1]Consignment!$F$4:$H$27,3,FALSE)</f>
        <v>35</v>
      </c>
      <c r="I9" s="8">
        <f t="shared" si="0"/>
        <v>64</v>
      </c>
      <c r="J9" s="8">
        <v>40</v>
      </c>
      <c r="K9" s="8">
        <f t="shared" si="1"/>
        <v>384</v>
      </c>
    </row>
    <row r="10" spans="1:11">
      <c r="A10" s="2">
        <v>7</v>
      </c>
      <c r="B10" s="2" t="s">
        <v>12</v>
      </c>
      <c r="C10" s="2" t="s">
        <v>31</v>
      </c>
      <c r="D10" s="2" t="s">
        <v>13</v>
      </c>
      <c r="E10" s="3" t="s">
        <v>54</v>
      </c>
      <c r="F10" s="2" t="s">
        <v>48</v>
      </c>
      <c r="G10" s="2">
        <v>2</v>
      </c>
      <c r="H10" s="8">
        <v>40</v>
      </c>
      <c r="I10" s="8">
        <f t="shared" si="0"/>
        <v>16</v>
      </c>
      <c r="J10" s="8">
        <v>40</v>
      </c>
      <c r="K10" s="8">
        <f t="shared" si="1"/>
        <v>136</v>
      </c>
    </row>
    <row r="11" spans="1:11">
      <c r="A11" s="2">
        <v>8</v>
      </c>
      <c r="B11" s="2" t="s">
        <v>8</v>
      </c>
      <c r="C11" s="2" t="s">
        <v>29</v>
      </c>
      <c r="D11" s="2" t="s">
        <v>9</v>
      </c>
      <c r="E11" s="3" t="s">
        <v>54</v>
      </c>
      <c r="F11" s="2" t="s">
        <v>46</v>
      </c>
      <c r="G11" s="2">
        <v>6</v>
      </c>
      <c r="H11" s="8">
        <f>VLOOKUP(F11,[1]Consignment!$F$4:$H$27,3,FALSE)</f>
        <v>35</v>
      </c>
      <c r="I11" s="8">
        <f t="shared" si="0"/>
        <v>48</v>
      </c>
      <c r="J11" s="8">
        <v>40</v>
      </c>
      <c r="K11" s="8">
        <f t="shared" si="1"/>
        <v>298</v>
      </c>
    </row>
    <row r="12" spans="1:11">
      <c r="A12" s="2">
        <v>9</v>
      </c>
      <c r="B12" s="2" t="s">
        <v>8</v>
      </c>
      <c r="C12" s="2" t="s">
        <v>32</v>
      </c>
      <c r="D12" s="2" t="s">
        <v>14</v>
      </c>
      <c r="E12" s="3" t="s">
        <v>54</v>
      </c>
      <c r="F12" s="2" t="s">
        <v>49</v>
      </c>
      <c r="G12" s="2">
        <v>7</v>
      </c>
      <c r="H12" s="8">
        <v>40</v>
      </c>
      <c r="I12" s="8">
        <f t="shared" si="0"/>
        <v>56</v>
      </c>
      <c r="J12" s="8">
        <v>40</v>
      </c>
      <c r="K12" s="8">
        <f t="shared" si="1"/>
        <v>376</v>
      </c>
    </row>
    <row r="13" spans="1:11">
      <c r="A13" s="2">
        <v>10</v>
      </c>
      <c r="B13" s="2" t="s">
        <v>15</v>
      </c>
      <c r="C13" s="2" t="s">
        <v>33</v>
      </c>
      <c r="D13" s="2" t="s">
        <v>16</v>
      </c>
      <c r="E13" s="3" t="s">
        <v>54</v>
      </c>
      <c r="F13" s="2" t="s">
        <v>50</v>
      </c>
      <c r="G13" s="2">
        <v>8</v>
      </c>
      <c r="H13" s="8">
        <f>VLOOKUP(F13,[1]Consignment!$F$4:$H$27,3,FALSE)</f>
        <v>40</v>
      </c>
      <c r="I13" s="8">
        <f t="shared" si="0"/>
        <v>64</v>
      </c>
      <c r="J13" s="8">
        <v>40</v>
      </c>
      <c r="K13" s="8">
        <f t="shared" si="1"/>
        <v>424</v>
      </c>
    </row>
    <row r="14" spans="1:11">
      <c r="A14" s="2">
        <v>11</v>
      </c>
      <c r="B14" s="2" t="s">
        <v>15</v>
      </c>
      <c r="C14" s="2" t="s">
        <v>34</v>
      </c>
      <c r="D14" s="2" t="s">
        <v>17</v>
      </c>
      <c r="E14" s="3" t="s">
        <v>54</v>
      </c>
      <c r="F14" s="2" t="s">
        <v>51</v>
      </c>
      <c r="G14" s="2">
        <v>4</v>
      </c>
      <c r="H14" s="8">
        <f>VLOOKUP(F14,[1]Consignment!$F$4:$H$27,3,FALSE)</f>
        <v>45</v>
      </c>
      <c r="I14" s="8">
        <f t="shared" si="0"/>
        <v>32</v>
      </c>
      <c r="J14" s="8">
        <v>40</v>
      </c>
      <c r="K14" s="8">
        <f t="shared" si="1"/>
        <v>252</v>
      </c>
    </row>
    <row r="15" spans="1:11">
      <c r="A15" s="2">
        <v>12</v>
      </c>
      <c r="B15" s="2" t="s">
        <v>18</v>
      </c>
      <c r="C15" s="2" t="s">
        <v>35</v>
      </c>
      <c r="D15" s="2" t="s">
        <v>19</v>
      </c>
      <c r="E15" s="3" t="s">
        <v>54</v>
      </c>
      <c r="F15" s="2" t="s">
        <v>47</v>
      </c>
      <c r="G15" s="2">
        <v>5</v>
      </c>
      <c r="H15" s="8">
        <f>VLOOKUP(F15,[1]Consignment!$F$4:$H$27,3,FALSE)</f>
        <v>40</v>
      </c>
      <c r="I15" s="8">
        <f t="shared" si="0"/>
        <v>40</v>
      </c>
      <c r="J15" s="8">
        <v>40</v>
      </c>
      <c r="K15" s="8">
        <f t="shared" si="1"/>
        <v>280</v>
      </c>
    </row>
    <row r="16" spans="1:11">
      <c r="A16" s="2">
        <v>13</v>
      </c>
      <c r="B16" s="2" t="s">
        <v>18</v>
      </c>
      <c r="C16" s="2" t="s">
        <v>36</v>
      </c>
      <c r="D16" s="2" t="s">
        <v>21</v>
      </c>
      <c r="E16" s="3" t="s">
        <v>54</v>
      </c>
      <c r="F16" s="2" t="s">
        <v>52</v>
      </c>
      <c r="G16" s="2">
        <v>8</v>
      </c>
      <c r="H16" s="8">
        <f>VLOOKUP(F16,[1]Consignment!$F$4:$H$27,3,FALSE)</f>
        <v>40</v>
      </c>
      <c r="I16" s="8">
        <f t="shared" si="0"/>
        <v>64</v>
      </c>
      <c r="J16" s="8">
        <v>40</v>
      </c>
      <c r="K16" s="8">
        <f t="shared" si="1"/>
        <v>424</v>
      </c>
    </row>
    <row r="17" spans="1:11">
      <c r="A17" s="2">
        <v>14</v>
      </c>
      <c r="B17" s="2" t="s">
        <v>20</v>
      </c>
      <c r="C17" s="2" t="s">
        <v>37</v>
      </c>
      <c r="D17" s="2" t="s">
        <v>22</v>
      </c>
      <c r="E17" s="3" t="s">
        <v>54</v>
      </c>
      <c r="F17" s="2" t="s">
        <v>53</v>
      </c>
      <c r="G17" s="2">
        <v>3</v>
      </c>
      <c r="H17" s="8">
        <f>VLOOKUP(F17,[1]Consignment!$F$4:$H$27,3,FALSE)</f>
        <v>40</v>
      </c>
      <c r="I17" s="8">
        <f t="shared" si="0"/>
        <v>24</v>
      </c>
      <c r="J17" s="8">
        <v>40</v>
      </c>
      <c r="K17" s="8">
        <f t="shared" si="1"/>
        <v>184</v>
      </c>
    </row>
    <row r="18" spans="1:11" s="7" customFormat="1">
      <c r="A18" s="9" t="s">
        <v>67</v>
      </c>
      <c r="B18" s="10"/>
      <c r="C18" s="10"/>
      <c r="D18" s="10"/>
      <c r="E18" s="10"/>
      <c r="F18" s="10"/>
      <c r="G18" s="10"/>
      <c r="H18" s="10"/>
      <c r="I18" s="11"/>
      <c r="J18" s="12"/>
      <c r="K18" s="6">
        <f>SUM(K4:K17)</f>
        <v>3694</v>
      </c>
    </row>
    <row r="19" spans="1:11" s="7" customFormat="1" ht="30" customHeight="1">
      <c r="A19" s="13" t="s">
        <v>65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</row>
    <row r="20" spans="1:11" s="7" customFormat="1" ht="30" customHeight="1">
      <c r="A20" s="13" t="s">
        <v>64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</row>
  </sheetData>
  <sortState ref="B4:K17">
    <sortCondition ref="B4"/>
  </sortState>
  <mergeCells count="7">
    <mergeCell ref="A18:J18"/>
    <mergeCell ref="A19:K19"/>
    <mergeCell ref="A20:K20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8:C20">
    <cfRule type="duplicateValues" dxfId="1" priority="1"/>
    <cfRule type="duplicateValues" dxfId="0" priority="2"/>
  </conditionalFormatting>
  <pageMargins left="0.4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2025-07-09T09:39:08Z</cp:lastPrinted>
  <dcterms:created xsi:type="dcterms:W3CDTF">2025-07-06T05:20:32Z</dcterms:created>
  <dcterms:modified xsi:type="dcterms:W3CDTF">2025-07-09T09:39:11Z</dcterms:modified>
</cp:coreProperties>
</file>