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I5"/>
  <c r="K5" s="1"/>
  <c r="I7"/>
  <c r="K7" s="1"/>
  <c r="I6"/>
  <c r="K6" s="1"/>
  <c r="I4"/>
  <c r="K4" s="1"/>
  <c r="K8" l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<sst xmlns="http://schemas.openxmlformats.org/spreadsheetml/2006/main" count="37" uniqueCount="33">
  <si>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</si>
  <si>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05/2/2025</t>
  </si>
  <si>
    <t>5448/5449</t>
  </si>
  <si>
    <t>08/2/2025</t>
  </si>
  <si>
    <t>5453</t>
  </si>
  <si>
    <t>11/2/2025</t>
  </si>
  <si>
    <t>5454/55</t>
  </si>
  <si>
    <t>10/2/2025</t>
  </si>
  <si>
    <t>5456</t>
  </si>
  <si>
    <t>Thanking you for your business.
PRAGATI LOGISTICS</t>
  </si>
  <si>
    <t xml:space="preserve">MEGHMANI ORGANICS LIMITED
Address:PLOT NO. 70 PLOT NO. 2340-2477 P KHATA NO. - 280 INDUSTRIAL ESTATE JAGATPUR JAGATPUR CUTTACK ODISHA,7608000244
GST No:21AANCM0056E1ZX
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</si>
  <si>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</si>
  <si>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</si>
  <si>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</si>
  <si>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</si>
  <si>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</si>
  <si>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</si>
  <si>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</si>
  <si>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</si>
  <si>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</t>
  </si>
  <si>
    <t>AMOUNT</t>
  </si>
  <si>
    <t>BOUDH</t>
  </si>
  <si>
    <t>JALESWAR</t>
  </si>
  <si>
    <t>sason</t>
  </si>
  <si>
    <t>CTC</t>
  </si>
  <si>
    <t>JA/25053</t>
  </si>
  <si>
    <t>JA/25211</t>
  </si>
  <si>
    <t>JA/25371</t>
  </si>
  <si>
    <t>JA/25363</t>
  </si>
  <si>
    <t>TO</t>
  </si>
  <si>
    <t>Kindly, verify &amp; confirm within 7 days, else GST will be filed by 20th MAR, 2025. 
GST to be paid by Consignor under Reverse Charge Mechanism(RCM) as per GST.</t>
  </si>
  <si>
    <t>(RUPEES THREE THOUSAND THREE HUNDRED SIXTY NINE ONLY)</t>
  </si>
  <si>
    <t xml:space="preserve">Bill Date:28/02/2025
Bill NO : 37130
Total Amount:3369.00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</si>
</sst>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438150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909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U10" sqref="U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0.14062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7.42578125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1"/>
      <c r="I1" s="18" t="s">
        <v>0</v>
      </c>
      <c r="J1" s="19"/>
      <c r="K1" s="19"/>
    </row>
    <row r="2" spans="1:11" ht="90" customHeight="1">
      <c r="A2" s="22" t="s">
        <v>10</v>
      </c>
      <c r="B2" s="23"/>
      <c r="C2" s="23"/>
      <c r="D2" s="23"/>
      <c r="E2" s="23"/>
      <c r="F2" s="23"/>
      <c r="G2" s="23"/>
      <c r="H2" s="23"/>
      <c r="I2" s="18" t="s">
        <v>32</v>
      </c>
      <c r="J2" s="19"/>
      <c r="K2" s="19"/>
    </row>
    <row r="3" spans="1:11" s="3" customFormat="1">
      <c r="A3" s="9" t="s">
        <v>11</v>
      </c>
      <c r="B3" s="9" t="s">
        <v>12</v>
      </c>
      <c r="C3" s="9" t="s">
        <v>13</v>
      </c>
      <c r="D3" s="9" t="s">
        <v>14</v>
      </c>
      <c r="E3" s="9" t="s">
        <v>29</v>
      </c>
      <c r="F3" s="9" t="s">
        <v>15</v>
      </c>
      <c r="G3" s="9" t="s">
        <v>16</v>
      </c>
      <c r="H3" s="9" t="s">
        <v>17</v>
      </c>
      <c r="I3" s="10" t="s">
        <v>18</v>
      </c>
      <c r="J3" s="10" t="s">
        <v>19</v>
      </c>
      <c r="K3" s="10" t="s">
        <v>20</v>
      </c>
    </row>
    <row r="4" spans="1:11" ht="16.5" customHeight="1">
      <c r="A4" s="4">
        <v>1</v>
      </c>
      <c r="B4" s="4" t="s">
        <v>1</v>
      </c>
      <c r="C4" s="4" t="s">
        <v>25</v>
      </c>
      <c r="D4" s="11" t="s">
        <v>24</v>
      </c>
      <c r="E4" s="7" t="s">
        <v>21</v>
      </c>
      <c r="F4" s="4" t="s">
        <v>2</v>
      </c>
      <c r="G4" s="4">
        <v>39</v>
      </c>
      <c r="H4" s="4">
        <v>234</v>
      </c>
      <c r="I4" s="5">
        <f>VLOOKUP(E4,'[1]BIOSTARDT INDIA'!$C$3:$E$326,3,FALSE)</f>
        <v>3.75</v>
      </c>
      <c r="J4" s="5">
        <v>20</v>
      </c>
      <c r="K4" s="5">
        <f>H4*I4+J4</f>
        <v>897.5</v>
      </c>
    </row>
    <row r="5" spans="1:11" ht="16.5" customHeight="1">
      <c r="A5" s="4">
        <v>2</v>
      </c>
      <c r="B5" s="4" t="s">
        <v>3</v>
      </c>
      <c r="C5" s="4" t="s">
        <v>26</v>
      </c>
      <c r="D5" s="11" t="s">
        <v>24</v>
      </c>
      <c r="E5" s="7" t="s">
        <v>22</v>
      </c>
      <c r="F5" s="4" t="s">
        <v>4</v>
      </c>
      <c r="G5" s="4">
        <v>26</v>
      </c>
      <c r="H5" s="4">
        <v>260</v>
      </c>
      <c r="I5" s="8">
        <f>VLOOKUP(E5,'[1]BIOSTARDT INDIA'!$C$3:$E$326,3,FALSE)</f>
        <v>3.75</v>
      </c>
      <c r="J5" s="8">
        <v>20</v>
      </c>
      <c r="K5" s="8">
        <f>H5*I5+J5</f>
        <v>995</v>
      </c>
    </row>
    <row r="6" spans="1:11" ht="16.5" customHeight="1">
      <c r="A6" s="4">
        <v>3</v>
      </c>
      <c r="B6" s="4" t="s">
        <v>7</v>
      </c>
      <c r="C6" s="4" t="s">
        <v>28</v>
      </c>
      <c r="D6" s="11" t="s">
        <v>24</v>
      </c>
      <c r="E6" s="7" t="s">
        <v>22</v>
      </c>
      <c r="F6" s="4" t="s">
        <v>8</v>
      </c>
      <c r="G6" s="4">
        <v>24</v>
      </c>
      <c r="H6" s="4">
        <v>240</v>
      </c>
      <c r="I6" s="8">
        <f>VLOOKUP(E6,'[1]BIOSTARDT INDIA'!$C$3:$E$326,3,FALSE)</f>
        <v>3.75</v>
      </c>
      <c r="J6" s="8">
        <v>20</v>
      </c>
      <c r="K6" s="8">
        <f>H6*I6+J6</f>
        <v>920</v>
      </c>
    </row>
    <row r="7" spans="1:11" ht="16.5" customHeight="1">
      <c r="A7" s="4">
        <v>4</v>
      </c>
      <c r="B7" s="4" t="s">
        <v>5</v>
      </c>
      <c r="C7" s="4" t="s">
        <v>27</v>
      </c>
      <c r="D7" s="11" t="s">
        <v>24</v>
      </c>
      <c r="E7" s="7" t="s">
        <v>23</v>
      </c>
      <c r="F7" s="4" t="s">
        <v>6</v>
      </c>
      <c r="G7" s="4">
        <v>11</v>
      </c>
      <c r="H7" s="4">
        <v>110</v>
      </c>
      <c r="I7" s="8">
        <f>VLOOKUP(E7,'[1]BIOSTARDT INDIA'!$C$3:$E$326,3,FALSE)</f>
        <v>4.88</v>
      </c>
      <c r="J7" s="8">
        <v>20</v>
      </c>
      <c r="K7" s="8">
        <f>H7*I7+J7</f>
        <v>556.79999999999995</v>
      </c>
    </row>
    <row r="8" spans="1:11" s="3" customFormat="1">
      <c r="A8" s="12" t="s">
        <v>31</v>
      </c>
      <c r="B8" s="13"/>
      <c r="C8" s="13"/>
      <c r="D8" s="13"/>
      <c r="E8" s="13"/>
      <c r="F8" s="13"/>
      <c r="G8" s="13"/>
      <c r="H8" s="13"/>
      <c r="I8" s="14"/>
      <c r="J8" s="15"/>
      <c r="K8" s="6">
        <f>ROUND(SUM(K4:K7),0)</f>
        <v>3369</v>
      </c>
    </row>
    <row r="9" spans="1:11" s="3" customFormat="1" ht="30" customHeight="1">
      <c r="A9" s="16" t="s">
        <v>30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 s="3" customFormat="1" ht="30" customHeight="1">
      <c r="A10" s="16" t="s">
        <v>9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>
      <c r="G11" s="24">
        <v>100</v>
      </c>
      <c r="H11" s="24">
        <f>SUM(H4:H7)</f>
        <v>844</v>
      </c>
    </row>
  </sheetData>
  <sortState ref="B4:K7">
    <sortCondition ref="B4"/>
  </sortState>
  <mergeCells count="7">
    <mergeCell ref="A8:J8"/>
    <mergeCell ref="A9:K9"/>
    <mergeCell ref="A10:K10"/>
    <mergeCell ref="I1:K1"/>
    <mergeCell ref="I2:K2"/>
    <mergeCell ref="A1:H1"/>
    <mergeCell ref="A2:H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2025-03-11T06:26:21Z</dcterms:created>
  <dcterms:modified xsi:type="dcterms:W3CDTF">2025-03-28T10:33:29Z</dcterms:modified>
</cp:coreProperties>
</file>