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Invoice!$H$1:$H$20</definedName>
  </definedNames>
  <calcPr calcId="124519"/>
</workbook>
</file>

<file path=xl/calcChain.xml><?xml version="1.0" encoding="utf-8"?>
<calcChain xmlns="http://schemas.openxmlformats.org/spreadsheetml/2006/main">
  <c r="H18" i="1"/>
  <c r="G18"/>
  <c r="K14"/>
  <c r="K5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4"/>
  <c r="K4" s="1"/>
  <c r="K15" s="1"/>
</calcChain>
</file>

<file path=xl/sharedStrings.xml><?xml version="1.0" encoding="utf-8"?>
<sst xmlns="http://schemas.openxmlformats.org/spreadsheetml/2006/main" count="72" uniqueCount="54">
  <si>
    <t>INVOICE
PRAGATI LOGISTICS,SAMANTA SAHI KHUNTIA LANE,8984191006
GST No:21AGHPB9356M1Z9</t>
  </si>
  <si>
    <t>01/1/2025</t>
  </si>
  <si>
    <t>388</t>
  </si>
  <si>
    <t>02/1/2025</t>
  </si>
  <si>
    <t>3376</t>
  </si>
  <si>
    <t>3381</t>
  </si>
  <si>
    <t>3379</t>
  </si>
  <si>
    <t>3389</t>
  </si>
  <si>
    <t>06/1/2025</t>
  </si>
  <si>
    <t>390</t>
  </si>
  <si>
    <t>27/1/2025</t>
  </si>
  <si>
    <t>13443</t>
  </si>
  <si>
    <t>28/1/2025</t>
  </si>
  <si>
    <t>3447</t>
  </si>
  <si>
    <t>13450</t>
  </si>
  <si>
    <t>13444</t>
  </si>
  <si>
    <t>29/1/2025</t>
  </si>
  <si>
    <t>13461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</si>
  <si>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</si>
  <si>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</si>
  <si>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MALKANGIRI</t>
  </si>
  <si>
    <t xml:space="preserve">PARALAKHEMUNDI </t>
  </si>
  <si>
    <t>RAYAGADA</t>
  </si>
  <si>
    <t>BADAKERA</t>
  </si>
  <si>
    <t>DORADA</t>
  </si>
  <si>
    <t>GOKARNAPUR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</si>
  <si>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</si>
  <si>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</si>
  <si>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</si>
  <si>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</si>
  <si>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</si>
  <si>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</si>
  <si>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</si>
  <si>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</si>
  <si>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</si>
  <si>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</si>
  <si>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</si>
  <si>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</si>
  <si>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UTTARA</t>
  </si>
  <si>
    <t>(RUPEES NINE THOUSAND THREE HUNDRED FOURTY FIVE ONLY)</t>
  </si>
  <si>
    <t xml:space="preserve">Bill Date: 31/01/2025
Bill NO : 33982
Total Amount:9345.00
</t>
  </si>
  <si>
    <t>JA/22271</t>
  </si>
  <si>
    <t>JA/22506</t>
  </si>
  <si>
    <t>JA/22508</t>
  </si>
  <si>
    <t>JA/22509</t>
  </si>
  <si>
    <t>JA/22363</t>
  </si>
  <si>
    <t>JA/22831</t>
  </si>
  <si>
    <t>JA/24207</t>
  </si>
  <si>
    <t>JA/24247</t>
  </si>
  <si>
    <t>JA/24260</t>
  </si>
  <si>
    <t>JA/24224</t>
  </si>
  <si>
    <t>JA/24319</t>
  </si>
  <si>
    <t>LR CH.</t>
  </si>
  <si>
    <t xml:space="preserve">BIOSTADT INDIA LTD
Address:BIOSTADT INDIA LIMITED NA, CONTANMENT ROAD,
K.K. BHAVSINKA CAMPUS-753001 ODISHA,9337388992
GST No:21AACCB1830G1ZF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</si>
</sst>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7</xdr:col>
      <xdr:colOff>409575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423862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U7" sqref="U7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8" style="1" bestFit="1" customWidth="1"/>
    <col min="6" max="6" width="7.5703125" style="1" bestFit="1" customWidth="1"/>
    <col min="7" max="7" width="6.42578125" style="1" customWidth="1"/>
    <col min="8" max="8" width="8.28515625" style="1" bestFit="1" customWidth="1"/>
    <col min="9" max="9" width="7.28515625" style="2" customWidth="1"/>
    <col min="10" max="10" width="7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0"/>
      <c r="I1" s="21" t="s">
        <v>0</v>
      </c>
      <c r="J1" s="21"/>
      <c r="K1" s="21"/>
    </row>
    <row r="2" spans="1:11" ht="81" customHeight="1">
      <c r="A2" s="19" t="s">
        <v>53</v>
      </c>
      <c r="B2" s="20"/>
      <c r="C2" s="20"/>
      <c r="D2" s="20"/>
      <c r="E2" s="20"/>
      <c r="F2" s="20"/>
      <c r="G2" s="20"/>
      <c r="H2" s="20"/>
      <c r="I2" s="22" t="s">
        <v>40</v>
      </c>
      <c r="J2" s="22"/>
      <c r="K2" s="22"/>
    </row>
    <row r="3" spans="1:11" s="11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35</v>
      </c>
      <c r="I3" s="10" t="s">
        <v>36</v>
      </c>
      <c r="J3" s="10" t="s">
        <v>52</v>
      </c>
      <c r="K3" s="10" t="s">
        <v>37</v>
      </c>
    </row>
    <row r="4" spans="1:11">
      <c r="A4" s="4">
        <v>1</v>
      </c>
      <c r="B4" s="4" t="s">
        <v>1</v>
      </c>
      <c r="C4" s="4" t="s">
        <v>41</v>
      </c>
      <c r="D4" s="8" t="s">
        <v>27</v>
      </c>
      <c r="E4" s="4" t="s">
        <v>20</v>
      </c>
      <c r="F4" s="4" t="s">
        <v>2</v>
      </c>
      <c r="G4" s="4">
        <v>1</v>
      </c>
      <c r="H4" s="4">
        <v>6</v>
      </c>
      <c r="I4" s="6">
        <f>VLOOKUP(E4,'[1]BIOSTARDT INDIA'!$C$3:$E$326,3,FALSE)</f>
        <v>4.88</v>
      </c>
      <c r="J4" s="6">
        <v>20</v>
      </c>
      <c r="K4" s="6">
        <f>50*I4+J4</f>
        <v>264</v>
      </c>
    </row>
    <row r="5" spans="1:11">
      <c r="A5" s="4">
        <v>2</v>
      </c>
      <c r="B5" s="4" t="s">
        <v>1</v>
      </c>
      <c r="C5" s="4" t="s">
        <v>42</v>
      </c>
      <c r="D5" s="8" t="s">
        <v>27</v>
      </c>
      <c r="E5" s="4" t="s">
        <v>21</v>
      </c>
      <c r="F5" s="4" t="s">
        <v>5</v>
      </c>
      <c r="G5" s="4">
        <v>30</v>
      </c>
      <c r="H5" s="4">
        <v>640</v>
      </c>
      <c r="I5" s="6">
        <v>4.88</v>
      </c>
      <c r="J5" s="6">
        <v>20</v>
      </c>
      <c r="K5" s="6">
        <f t="shared" ref="K5:K13" si="0">H5*I5+J5</f>
        <v>3143.2</v>
      </c>
    </row>
    <row r="6" spans="1:11">
      <c r="A6" s="4">
        <v>3</v>
      </c>
      <c r="B6" s="4" t="s">
        <v>1</v>
      </c>
      <c r="C6" s="4" t="s">
        <v>43</v>
      </c>
      <c r="D6" s="8" t="s">
        <v>27</v>
      </c>
      <c r="E6" s="4" t="s">
        <v>22</v>
      </c>
      <c r="F6" s="4" t="s">
        <v>6</v>
      </c>
      <c r="G6" s="4">
        <v>3</v>
      </c>
      <c r="H6" s="4">
        <v>35</v>
      </c>
      <c r="I6" s="6">
        <f>VLOOKUP(E6,'[1]BIOSTARDT INDIA'!$C$3:$E$326,3,FALSE)</f>
        <v>4.88</v>
      </c>
      <c r="J6" s="6">
        <v>20</v>
      </c>
      <c r="K6" s="6">
        <f>50*I6+J6</f>
        <v>264</v>
      </c>
    </row>
    <row r="7" spans="1:11">
      <c r="A7" s="4">
        <v>4</v>
      </c>
      <c r="B7" s="4" t="s">
        <v>1</v>
      </c>
      <c r="C7" s="4" t="s">
        <v>44</v>
      </c>
      <c r="D7" s="8" t="s">
        <v>27</v>
      </c>
      <c r="E7" s="4" t="s">
        <v>22</v>
      </c>
      <c r="F7" s="4" t="s">
        <v>7</v>
      </c>
      <c r="G7" s="4">
        <v>2</v>
      </c>
      <c r="H7" s="4">
        <v>18</v>
      </c>
      <c r="I7" s="6">
        <f>VLOOKUP(E7,'[1]BIOSTARDT INDIA'!$C$3:$E$326,3,FALSE)</f>
        <v>4.88</v>
      </c>
      <c r="J7" s="6">
        <v>20</v>
      </c>
      <c r="K7" s="6">
        <f>50*I7+J7</f>
        <v>264</v>
      </c>
    </row>
    <row r="8" spans="1:11">
      <c r="A8" s="4">
        <v>5</v>
      </c>
      <c r="B8" s="4" t="s">
        <v>3</v>
      </c>
      <c r="C8" s="4" t="s">
        <v>45</v>
      </c>
      <c r="D8" s="8" t="s">
        <v>27</v>
      </c>
      <c r="E8" s="4" t="s">
        <v>20</v>
      </c>
      <c r="F8" s="4" t="s">
        <v>4</v>
      </c>
      <c r="G8" s="4">
        <v>36</v>
      </c>
      <c r="H8" s="4">
        <v>524</v>
      </c>
      <c r="I8" s="6">
        <f>VLOOKUP(E8,'[1]BIOSTARDT INDIA'!$C$3:$E$326,3,FALSE)</f>
        <v>4.88</v>
      </c>
      <c r="J8" s="6">
        <v>20</v>
      </c>
      <c r="K8" s="6">
        <f t="shared" si="0"/>
        <v>2577.12</v>
      </c>
    </row>
    <row r="9" spans="1:11">
      <c r="A9" s="4">
        <v>6</v>
      </c>
      <c r="B9" s="4" t="s">
        <v>8</v>
      </c>
      <c r="C9" s="4" t="s">
        <v>46</v>
      </c>
      <c r="D9" s="8" t="s">
        <v>27</v>
      </c>
      <c r="E9" s="4" t="s">
        <v>23</v>
      </c>
      <c r="F9" s="4" t="s">
        <v>9</v>
      </c>
      <c r="G9" s="4">
        <v>5</v>
      </c>
      <c r="H9" s="4">
        <v>30</v>
      </c>
      <c r="I9" s="6">
        <f>VLOOKUP(E9,'[1]BIOSTARDT INDIA'!$C$3:$E$326,3,FALSE)</f>
        <v>3.75</v>
      </c>
      <c r="J9" s="6">
        <v>20</v>
      </c>
      <c r="K9" s="6">
        <f>50*I9+J9</f>
        <v>207.5</v>
      </c>
    </row>
    <row r="10" spans="1:11">
      <c r="A10" s="4">
        <v>7</v>
      </c>
      <c r="B10" s="4" t="s">
        <v>10</v>
      </c>
      <c r="C10" s="4" t="s">
        <v>47</v>
      </c>
      <c r="D10" s="8" t="s">
        <v>27</v>
      </c>
      <c r="E10" s="4" t="s">
        <v>24</v>
      </c>
      <c r="F10" s="4" t="s">
        <v>11</v>
      </c>
      <c r="G10" s="4">
        <v>8</v>
      </c>
      <c r="H10" s="4">
        <v>86</v>
      </c>
      <c r="I10" s="6">
        <f>VLOOKUP(E10,'[1]BIOSTARDT INDIA'!$C$3:$E$326,3,FALSE)</f>
        <v>3</v>
      </c>
      <c r="J10" s="6">
        <v>20</v>
      </c>
      <c r="K10" s="6">
        <f t="shared" si="0"/>
        <v>278</v>
      </c>
    </row>
    <row r="11" spans="1:11">
      <c r="A11" s="4">
        <v>8</v>
      </c>
      <c r="B11" s="4" t="s">
        <v>10</v>
      </c>
      <c r="C11" s="4" t="s">
        <v>48</v>
      </c>
      <c r="D11" s="8" t="s">
        <v>27</v>
      </c>
      <c r="E11" s="4" t="s">
        <v>25</v>
      </c>
      <c r="F11" s="4" t="s">
        <v>14</v>
      </c>
      <c r="G11" s="4">
        <v>7</v>
      </c>
      <c r="H11" s="4">
        <v>73</v>
      </c>
      <c r="I11" s="6">
        <f>VLOOKUP(E11,'[1]BIOSTARDT INDIA'!$C$3:$E$326,3,FALSE)</f>
        <v>3.75</v>
      </c>
      <c r="J11" s="6">
        <v>20</v>
      </c>
      <c r="K11" s="6">
        <f t="shared" si="0"/>
        <v>293.75</v>
      </c>
    </row>
    <row r="12" spans="1:11">
      <c r="A12" s="4">
        <v>9</v>
      </c>
      <c r="B12" s="4" t="s">
        <v>10</v>
      </c>
      <c r="C12" s="4" t="s">
        <v>49</v>
      </c>
      <c r="D12" s="8" t="s">
        <v>27</v>
      </c>
      <c r="E12" s="4" t="s">
        <v>26</v>
      </c>
      <c r="F12" s="4" t="s">
        <v>15</v>
      </c>
      <c r="G12" s="4">
        <v>19</v>
      </c>
      <c r="H12" s="4">
        <v>200</v>
      </c>
      <c r="I12" s="6">
        <f>VLOOKUP(E12,'[1]BIOSTARDT INDIA'!$C$3:$E$326,3,FALSE)</f>
        <v>3.75</v>
      </c>
      <c r="J12" s="6">
        <v>20</v>
      </c>
      <c r="K12" s="6">
        <f t="shared" si="0"/>
        <v>770</v>
      </c>
    </row>
    <row r="13" spans="1:11">
      <c r="A13" s="4">
        <v>10</v>
      </c>
      <c r="B13" s="4" t="s">
        <v>12</v>
      </c>
      <c r="C13" s="4" t="s">
        <v>50</v>
      </c>
      <c r="D13" s="8" t="s">
        <v>27</v>
      </c>
      <c r="E13" s="4" t="s">
        <v>20</v>
      </c>
      <c r="F13" s="4" t="s">
        <v>13</v>
      </c>
      <c r="G13" s="4">
        <v>15</v>
      </c>
      <c r="H13" s="4">
        <v>224</v>
      </c>
      <c r="I13" s="6">
        <f>VLOOKUP(E13,'[1]BIOSTARDT INDIA'!$C$3:$E$326,3,FALSE)</f>
        <v>4.88</v>
      </c>
      <c r="J13" s="6">
        <v>20</v>
      </c>
      <c r="K13" s="6">
        <f t="shared" si="0"/>
        <v>1113.1199999999999</v>
      </c>
    </row>
    <row r="14" spans="1:11">
      <c r="A14" s="4">
        <v>11</v>
      </c>
      <c r="B14" s="4" t="s">
        <v>16</v>
      </c>
      <c r="C14" s="4" t="s">
        <v>51</v>
      </c>
      <c r="D14" s="8" t="s">
        <v>27</v>
      </c>
      <c r="E14" s="9" t="s">
        <v>38</v>
      </c>
      <c r="F14" s="4" t="s">
        <v>17</v>
      </c>
      <c r="G14" s="4">
        <v>4</v>
      </c>
      <c r="H14" s="4">
        <v>29</v>
      </c>
      <c r="I14" s="6">
        <v>3</v>
      </c>
      <c r="J14" s="6">
        <v>20</v>
      </c>
      <c r="K14" s="6">
        <f>50*I14+J14</f>
        <v>170</v>
      </c>
    </row>
    <row r="15" spans="1:11" s="3" customFormat="1">
      <c r="A15" s="13" t="s">
        <v>39</v>
      </c>
      <c r="B15" s="14"/>
      <c r="C15" s="14"/>
      <c r="D15" s="14"/>
      <c r="E15" s="14"/>
      <c r="F15" s="14"/>
      <c r="G15" s="14"/>
      <c r="H15" s="14"/>
      <c r="I15" s="15"/>
      <c r="J15" s="16"/>
      <c r="K15" s="7">
        <f>ROUND(SUM(K4:K14),0)</f>
        <v>9345</v>
      </c>
    </row>
    <row r="16" spans="1:11" s="3" customFormat="1" ht="30" customHeight="1">
      <c r="A16" s="17" t="s">
        <v>19</v>
      </c>
      <c r="B16" s="17"/>
      <c r="C16" s="17"/>
      <c r="D16" s="17"/>
      <c r="E16" s="17"/>
      <c r="F16" s="17"/>
      <c r="G16" s="17"/>
      <c r="H16" s="17"/>
      <c r="I16" s="18"/>
      <c r="J16" s="18"/>
      <c r="K16" s="18"/>
    </row>
    <row r="17" spans="1:11" s="3" customFormat="1" ht="30" customHeight="1">
      <c r="A17" s="17" t="s">
        <v>18</v>
      </c>
      <c r="B17" s="17"/>
      <c r="C17" s="17"/>
      <c r="D17" s="17"/>
      <c r="E17" s="17"/>
      <c r="F17" s="17"/>
      <c r="G17" s="17"/>
      <c r="H17" s="17"/>
      <c r="I17" s="18"/>
      <c r="J17" s="18"/>
      <c r="K17" s="18"/>
    </row>
    <row r="18" spans="1:11">
      <c r="G18" s="12">
        <f>SUM(G4:G14)</f>
        <v>130</v>
      </c>
      <c r="H18" s="12">
        <f>SUM(H4:H14)</f>
        <v>1865</v>
      </c>
    </row>
  </sheetData>
  <sortState ref="B4:M14">
    <sortCondition ref="B4"/>
  </sortState>
  <mergeCells count="7">
    <mergeCell ref="A15:J15"/>
    <mergeCell ref="A16:K16"/>
    <mergeCell ref="A17:K17"/>
    <mergeCell ref="A1:H1"/>
    <mergeCell ref="A2:H2"/>
    <mergeCell ref="I1:K1"/>
    <mergeCell ref="I2:K2"/>
  </mergeCells>
  <pageMargins left="0.51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2025-02-19T08:03:52Z</cp:lastPrinted>
  <dcterms:created xsi:type="dcterms:W3CDTF">2025-02-11T09:41:16Z</dcterms:created>
  <dcterms:modified xsi:type="dcterms:W3CDTF">2025-02-19T08:04:06Z</dcterms:modified>
</cp:coreProperties>
</file>