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40" windowWidth="2269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4" i="1"/>
  <c r="L11"/>
  <c r="H14"/>
  <c r="G14"/>
  <c r="L5"/>
  <c r="I6"/>
  <c r="L6" s="1"/>
  <c r="I7"/>
  <c r="L7" s="1"/>
  <c r="I8"/>
  <c r="L8" s="1"/>
  <c r="I9"/>
  <c r="L9" s="1"/>
  <c r="I10"/>
  <c r="L10" s="1"/>
  <c r="I4"/>
</calcChain>
</file>

<file path=xl/sharedStrings.xml><?xml version="1.0" encoding="utf-8"?>
<sst xmlns="http://schemas.openxmlformats.org/spreadsheetml/2006/main" count="53" uniqueCount="44">
  <si>
    <t>03/2/2026</t>
  </si>
  <si>
    <t>385</t>
  </si>
  <si>
    <t>390</t>
  </si>
  <si>
    <t>389</t>
  </si>
  <si>
    <t>21/2/2026</t>
  </si>
  <si>
    <t>407</t>
  </si>
  <si>
    <t>28/2/2026</t>
  </si>
  <si>
    <t>410</t>
  </si>
  <si>
    <t>09/2/2026</t>
  </si>
  <si>
    <t>397</t>
  </si>
  <si>
    <t>16/2/2026</t>
  </si>
  <si>
    <t>401</t>
  </si>
  <si>
    <t>GOP</t>
  </si>
  <si>
    <t>KENDRAPARA</t>
  </si>
  <si>
    <t>NIALI</t>
  </si>
  <si>
    <t>BEGUNIA</t>
  </si>
  <si>
    <t>KEONJHAR</t>
  </si>
  <si>
    <t>CTC</t>
  </si>
  <si>
    <t>DO/15783</t>
  </si>
  <si>
    <t>DO/15824</t>
  </si>
  <si>
    <t>DO/15825</t>
  </si>
  <si>
    <t>DO/16778</t>
  </si>
  <si>
    <t>DO/17129</t>
  </si>
  <si>
    <t>JA/18958</t>
  </si>
  <si>
    <t>JA/19280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</si>
  <si>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</si>
  <si>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</si>
  <si>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</si>
  <si>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</si>
  <si>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</si>
  <si>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</si>
  <si>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</si>
  <si>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</si>
  <si>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</si>
  <si>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</si>
  <si>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</si>
  <si>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AMT.</t>
  </si>
  <si>
    <t>DHANESWAR</t>
  </si>
  <si>
    <t>INVOICE
PRAGATI LOGISTICS,SAMANTA SAHI KHUNTIA LANE,8984191006
GST No:21AGHPB9356M1Z9</t>
  </si>
  <si>
    <t xml:space="preserve">DUNCAN TEA LIMITED
Address:GANDARPUR,GROUND FLOOR NEAR N.H.-5,CUTTACK,PIN-753003,9938514993
GST No:21AABCD0201A1Z3
</t>
  </si>
  <si>
    <t>(RUPEES SEVEN THOUSAND SIX HUNDRED ELEVEN ONLY)</t>
  </si>
  <si>
    <t>Kindly, verify &amp; confirm within 7 days, else GST will be filed by 20th FEB,2026.
GST to be paid by Consignor under Reverse Charge Mechanism(RCM) as per GST.</t>
  </si>
  <si>
    <t>Thanking you for your business.
PRAGATI LOGISTICS</t>
  </si>
  <si>
    <t>Bill Date: 28/02/2026
Bill NO : 27933
Total Amount : 6847.00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</si>
</sst>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0</xdr:row>
      <xdr:rowOff>76200</xdr:rowOff>
    </xdr:from>
    <xdr:to>
      <xdr:col>8</xdr:col>
      <xdr:colOff>209549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8" y="76200"/>
          <a:ext cx="4210051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</row>
        <row r="6">
          <cell r="C6" t="str">
            <v>AHIYAS</v>
          </cell>
          <cell r="D6">
            <v>2.75</v>
          </cell>
        </row>
        <row r="7">
          <cell r="C7" t="str">
            <v>ALIPINGALA</v>
          </cell>
          <cell r="D7">
            <v>2.5099999999999998</v>
          </cell>
        </row>
        <row r="8">
          <cell r="C8" t="str">
            <v>ANANDAPUR</v>
          </cell>
          <cell r="D8">
            <v>2.75</v>
          </cell>
        </row>
        <row r="9">
          <cell r="C9" t="str">
            <v>ASKA</v>
          </cell>
          <cell r="D9">
            <v>3.65</v>
          </cell>
        </row>
        <row r="10">
          <cell r="C10" t="str">
            <v>ASURALI</v>
          </cell>
          <cell r="D10">
            <v>2.76</v>
          </cell>
        </row>
        <row r="11">
          <cell r="C11" t="str">
            <v>ATHAGARH</v>
          </cell>
          <cell r="D11">
            <v>2.48</v>
          </cell>
        </row>
        <row r="12">
          <cell r="C12" t="str">
            <v>AUL</v>
          </cell>
          <cell r="D12">
            <v>2.75</v>
          </cell>
        </row>
        <row r="13">
          <cell r="C13" t="str">
            <v>BAGHIAPADA</v>
          </cell>
          <cell r="D13">
            <v>3.65</v>
          </cell>
        </row>
        <row r="14">
          <cell r="C14" t="str">
            <v>BAJAPUR</v>
          </cell>
          <cell r="D14">
            <v>2.48</v>
          </cell>
        </row>
        <row r="15">
          <cell r="C15" t="str">
            <v>BALAMUKULI</v>
          </cell>
          <cell r="D15">
            <v>2.76</v>
          </cell>
        </row>
        <row r="16">
          <cell r="C16" t="str">
            <v>BALANGA</v>
          </cell>
          <cell r="D16">
            <v>2.75</v>
          </cell>
        </row>
        <row r="17">
          <cell r="C17" t="str">
            <v>BALASORE</v>
          </cell>
          <cell r="D17">
            <v>2.75</v>
          </cell>
        </row>
        <row r="18">
          <cell r="C18" t="str">
            <v>BALASORE</v>
          </cell>
          <cell r="D18">
            <v>2.75</v>
          </cell>
        </row>
        <row r="19">
          <cell r="C19" t="str">
            <v>BALIAPAL</v>
          </cell>
          <cell r="D19">
            <v>3.47</v>
          </cell>
        </row>
        <row r="20">
          <cell r="C20" t="str">
            <v>BALICHANDRAPUR</v>
          </cell>
          <cell r="D20">
            <v>2.48</v>
          </cell>
        </row>
        <row r="21">
          <cell r="C21" t="str">
            <v>BALIGUDA</v>
          </cell>
          <cell r="D21">
            <v>2.48</v>
          </cell>
        </row>
        <row r="22">
          <cell r="C22" t="str">
            <v>BALIKUDA</v>
          </cell>
          <cell r="D22">
            <v>2.71</v>
          </cell>
        </row>
        <row r="23">
          <cell r="C23" t="str">
            <v>BALUGAON</v>
          </cell>
          <cell r="D23">
            <v>2.48</v>
          </cell>
        </row>
        <row r="24">
          <cell r="C24" t="str">
            <v>BANAMALIPUR</v>
          </cell>
          <cell r="D24">
            <v>2.48</v>
          </cell>
        </row>
        <row r="25">
          <cell r="C25" t="str">
            <v>BARIKPUR</v>
          </cell>
          <cell r="D25">
            <v>2.76</v>
          </cell>
        </row>
        <row r="26">
          <cell r="C26" t="str">
            <v>BARIPADA</v>
          </cell>
          <cell r="D26">
            <v>3.01</v>
          </cell>
        </row>
        <row r="27">
          <cell r="C27" t="str">
            <v>BASUDEVPUR</v>
          </cell>
          <cell r="D27">
            <v>3.4</v>
          </cell>
        </row>
        <row r="28">
          <cell r="C28" t="str">
            <v>BEGUNIA</v>
          </cell>
          <cell r="D28">
            <v>2.48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</row>
        <row r="31">
          <cell r="C31" t="str">
            <v>BETANATI</v>
          </cell>
          <cell r="D31">
            <v>3.01</v>
          </cell>
        </row>
        <row r="32">
          <cell r="C32" t="str">
            <v>BHADRAK</v>
          </cell>
          <cell r="D32">
            <v>2.76</v>
          </cell>
        </row>
        <row r="33">
          <cell r="C33" t="str">
            <v>BHOGADA</v>
          </cell>
          <cell r="D33">
            <v>2.75</v>
          </cell>
        </row>
        <row r="34">
          <cell r="C34" t="str">
            <v>BHUBAN</v>
          </cell>
          <cell r="D34">
            <v>2.48</v>
          </cell>
        </row>
        <row r="35">
          <cell r="C35" t="str">
            <v>BHUBANESWAR</v>
          </cell>
          <cell r="D35">
            <v>2.48</v>
          </cell>
        </row>
        <row r="36">
          <cell r="C36" t="str">
            <v>BHUBANESWAR</v>
          </cell>
          <cell r="D36">
            <v>2.48</v>
          </cell>
        </row>
        <row r="37">
          <cell r="C37" t="str">
            <v>BOUDH</v>
          </cell>
          <cell r="D37">
            <v>4.4000000000000004</v>
          </cell>
        </row>
        <row r="38">
          <cell r="C38" t="str">
            <v>BRAHMABARADA</v>
          </cell>
          <cell r="D38">
            <v>2.76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</row>
        <row r="41">
          <cell r="C41" t="str">
            <v>CHANDIKHOL</v>
          </cell>
          <cell r="D41">
            <v>2.48</v>
          </cell>
        </row>
        <row r="42">
          <cell r="C42" t="str">
            <v>CHANDPUR</v>
          </cell>
          <cell r="D42">
            <v>2.48</v>
          </cell>
        </row>
        <row r="43">
          <cell r="C43" t="str">
            <v>CHHATABARA</v>
          </cell>
          <cell r="D43">
            <v>2.48</v>
          </cell>
        </row>
        <row r="44">
          <cell r="C44" t="str">
            <v>CHHATIA</v>
          </cell>
          <cell r="D44">
            <v>2.48</v>
          </cell>
        </row>
        <row r="45">
          <cell r="C45" t="str">
            <v>DASPALLA</v>
          </cell>
          <cell r="D45">
            <v>2.75</v>
          </cell>
        </row>
        <row r="46">
          <cell r="C46" t="str">
            <v>DERABISH</v>
          </cell>
          <cell r="D46">
            <v>2.48</v>
          </cell>
        </row>
        <row r="47">
          <cell r="C47" t="str">
            <v>DHENKANAL</v>
          </cell>
          <cell r="D47">
            <v>2.48</v>
          </cell>
        </row>
        <row r="48">
          <cell r="C48" t="str">
            <v>DIGAPAHANDI</v>
          </cell>
          <cell r="D48">
            <v>2.75</v>
          </cell>
        </row>
        <row r="49">
          <cell r="C49" t="str">
            <v>EARSAMA</v>
          </cell>
          <cell r="D49">
            <v>2.48</v>
          </cell>
        </row>
        <row r="50">
          <cell r="C50" t="str">
            <v>ERSAMA</v>
          </cell>
          <cell r="D50">
            <v>2.48</v>
          </cell>
        </row>
        <row r="51">
          <cell r="C51" t="str">
            <v>GOBARA</v>
          </cell>
          <cell r="D51">
            <v>2.75</v>
          </cell>
        </row>
        <row r="52">
          <cell r="C52" t="str">
            <v>GOP</v>
          </cell>
          <cell r="D52">
            <v>2.75</v>
          </cell>
        </row>
        <row r="53">
          <cell r="C53" t="str">
            <v>INDUPUR</v>
          </cell>
          <cell r="D53">
            <v>2.48</v>
          </cell>
        </row>
        <row r="54">
          <cell r="C54" t="str">
            <v>JAGATSINGHPUR</v>
          </cell>
          <cell r="D54">
            <v>2.5099999999999998</v>
          </cell>
        </row>
        <row r="55">
          <cell r="C55" t="str">
            <v>JAJPUR ROAD</v>
          </cell>
          <cell r="D55">
            <v>2.75</v>
          </cell>
        </row>
        <row r="56">
          <cell r="C56" t="str">
            <v>JAJPUR TOWN</v>
          </cell>
          <cell r="D56">
            <v>2.75</v>
          </cell>
        </row>
        <row r="57">
          <cell r="C57" t="str">
            <v>JALESWAR</v>
          </cell>
          <cell r="D57">
            <v>3.15</v>
          </cell>
        </row>
        <row r="58">
          <cell r="C58" t="str">
            <v>JATNI</v>
          </cell>
          <cell r="D58">
            <v>2.48</v>
          </cell>
        </row>
        <row r="59">
          <cell r="C59" t="str">
            <v>JEYPORE</v>
          </cell>
          <cell r="D59">
            <v>4.4000000000000004</v>
          </cell>
        </row>
        <row r="60">
          <cell r="C60" t="str">
            <v>JHARSUGUDA</v>
          </cell>
          <cell r="D60">
            <v>3.3</v>
          </cell>
        </row>
        <row r="61">
          <cell r="C61" t="str">
            <v>JODA</v>
          </cell>
          <cell r="D61">
            <v>3.65</v>
          </cell>
        </row>
        <row r="62">
          <cell r="C62" t="str">
            <v>K SINGHPUR</v>
          </cell>
          <cell r="D62">
            <v>4.95</v>
          </cell>
        </row>
        <row r="63">
          <cell r="C63" t="str">
            <v>KAKATPUR</v>
          </cell>
          <cell r="D63">
            <v>2.75</v>
          </cell>
        </row>
        <row r="64">
          <cell r="C64" t="str">
            <v>KALAPATHAR</v>
          </cell>
          <cell r="D64">
            <v>2.5099999999999998</v>
          </cell>
        </row>
        <row r="65">
          <cell r="C65" t="str">
            <v>KALIO</v>
          </cell>
          <cell r="D65">
            <v>2.48</v>
          </cell>
        </row>
        <row r="66">
          <cell r="C66" t="str">
            <v>KAMAKHYANAGAR</v>
          </cell>
          <cell r="D66">
            <v>2.75</v>
          </cell>
        </row>
        <row r="67">
          <cell r="C67" t="str">
            <v>KAMPAGARH</v>
          </cell>
          <cell r="D67">
            <v>2.75</v>
          </cell>
        </row>
        <row r="68">
          <cell r="C68" t="str">
            <v>KARANJIA</v>
          </cell>
          <cell r="D68">
            <v>3.52</v>
          </cell>
        </row>
        <row r="69">
          <cell r="C69" t="str">
            <v>KENDRAPARA</v>
          </cell>
          <cell r="D69">
            <v>2.48</v>
          </cell>
        </row>
        <row r="70">
          <cell r="C70" t="str">
            <v>KENDUPATNA</v>
          </cell>
          <cell r="D70">
            <v>2.48</v>
          </cell>
        </row>
        <row r="71">
          <cell r="C71" t="str">
            <v>KEONJHAR</v>
          </cell>
          <cell r="D71">
            <v>3.01</v>
          </cell>
        </row>
        <row r="72">
          <cell r="C72" t="str">
            <v>KHALIKOT</v>
          </cell>
          <cell r="D72">
            <v>2.75</v>
          </cell>
        </row>
        <row r="73">
          <cell r="C73" t="str">
            <v>KHUNTA</v>
          </cell>
          <cell r="D73">
            <v>3.01</v>
          </cell>
        </row>
        <row r="74">
          <cell r="C74" t="str">
            <v>KHURDA</v>
          </cell>
          <cell r="D74">
            <v>2.48</v>
          </cell>
        </row>
        <row r="75">
          <cell r="C75" t="str">
            <v>KUAKHIA</v>
          </cell>
          <cell r="D75">
            <v>2.75</v>
          </cell>
        </row>
        <row r="76">
          <cell r="C76" t="str">
            <v>KUSUPUR</v>
          </cell>
          <cell r="D76">
            <v>2.75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</row>
        <row r="79">
          <cell r="C79" t="str">
            <v>NARSINGHPUR</v>
          </cell>
          <cell r="D79">
            <v>2.75</v>
          </cell>
        </row>
        <row r="80">
          <cell r="C80" t="str">
            <v>NAYAGARH</v>
          </cell>
          <cell r="D80">
            <v>2.76</v>
          </cell>
        </row>
        <row r="81">
          <cell r="C81" t="str">
            <v>NAYAHAT</v>
          </cell>
          <cell r="D81">
            <v>2.48</v>
          </cell>
        </row>
        <row r="82">
          <cell r="C82" t="str">
            <v>NIALI</v>
          </cell>
          <cell r="D82">
            <v>2.75</v>
          </cell>
        </row>
        <row r="83">
          <cell r="C83" t="str">
            <v>NIMAPARA</v>
          </cell>
          <cell r="D83">
            <v>2.48</v>
          </cell>
        </row>
        <row r="84">
          <cell r="C84" t="str">
            <v>NISCHINTKOILI</v>
          </cell>
          <cell r="D84">
            <v>2.48</v>
          </cell>
        </row>
        <row r="85">
          <cell r="C85" t="str">
            <v>ODAPADA</v>
          </cell>
          <cell r="D85">
            <v>2.48</v>
          </cell>
        </row>
        <row r="86">
          <cell r="C86" t="str">
            <v>PANCHUPANDAV</v>
          </cell>
          <cell r="D86">
            <v>2.5099999999999998</v>
          </cell>
        </row>
        <row r="87">
          <cell r="C87" t="str">
            <v>PANIKOILI</v>
          </cell>
          <cell r="D87">
            <v>2.75</v>
          </cell>
        </row>
        <row r="88">
          <cell r="C88" t="str">
            <v>PARADEEP</v>
          </cell>
          <cell r="D88">
            <v>2.75</v>
          </cell>
        </row>
        <row r="89">
          <cell r="C89" t="str">
            <v>PARAJANGA</v>
          </cell>
          <cell r="D89">
            <v>2.75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</row>
        <row r="92">
          <cell r="C92" t="str">
            <v>PIPILI</v>
          </cell>
          <cell r="D92">
            <v>2.57</v>
          </cell>
        </row>
        <row r="93">
          <cell r="C93" t="str">
            <v>POLASARA</v>
          </cell>
          <cell r="D93">
            <v>2.75</v>
          </cell>
        </row>
        <row r="94">
          <cell r="C94" t="str">
            <v>PURI</v>
          </cell>
          <cell r="D94">
            <v>2.75</v>
          </cell>
        </row>
        <row r="95">
          <cell r="C95" t="str">
            <v>RAGHUNATHPUR</v>
          </cell>
          <cell r="D95">
            <v>2.48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</row>
        <row r="98">
          <cell r="C98" t="str">
            <v>RAJ SUNAKHALA</v>
          </cell>
          <cell r="D98">
            <v>2.48</v>
          </cell>
        </row>
        <row r="99">
          <cell r="C99" t="str">
            <v>RAJKANIKA</v>
          </cell>
          <cell r="D99">
            <v>3.47</v>
          </cell>
        </row>
        <row r="100">
          <cell r="C100" t="str">
            <v>ROURKELA</v>
          </cell>
          <cell r="D100">
            <v>3.3</v>
          </cell>
        </row>
        <row r="101">
          <cell r="C101" t="str">
            <v>SABRANG</v>
          </cell>
          <cell r="D101">
            <v>2.75</v>
          </cell>
        </row>
        <row r="102">
          <cell r="C102" t="str">
            <v>SAKHIGOPAL</v>
          </cell>
          <cell r="D102">
            <v>2.48</v>
          </cell>
        </row>
        <row r="103">
          <cell r="C103" t="str">
            <v>SALIPUR</v>
          </cell>
          <cell r="D103">
            <v>2.48</v>
          </cell>
        </row>
        <row r="104">
          <cell r="C104" t="str">
            <v>SAMBALPUR</v>
          </cell>
          <cell r="D104">
            <v>3.3</v>
          </cell>
        </row>
        <row r="105">
          <cell r="C105" t="str">
            <v>SHERAGARH</v>
          </cell>
          <cell r="D105">
            <v>3.65</v>
          </cell>
        </row>
        <row r="106">
          <cell r="C106" t="str">
            <v>SIKO</v>
          </cell>
          <cell r="D106">
            <v>2.75</v>
          </cell>
        </row>
        <row r="107">
          <cell r="C107" t="str">
            <v>SIMILIGUDA</v>
          </cell>
          <cell r="D107">
            <v>4.4000000000000004</v>
          </cell>
        </row>
        <row r="108">
          <cell r="C108" t="str">
            <v>SORO</v>
          </cell>
          <cell r="D108">
            <v>2.75</v>
          </cell>
        </row>
        <row r="109">
          <cell r="C109" t="str">
            <v>TALCHER</v>
          </cell>
          <cell r="D109">
            <v>2.75</v>
          </cell>
        </row>
        <row r="110">
          <cell r="C110" t="str">
            <v>TANGI</v>
          </cell>
          <cell r="D110">
            <v>2.48</v>
          </cell>
        </row>
        <row r="111">
          <cell r="C111" t="str">
            <v>TANGI</v>
          </cell>
          <cell r="D111">
            <v>2.48</v>
          </cell>
        </row>
        <row r="112">
          <cell r="C112" t="str">
            <v>TIIKABALI</v>
          </cell>
          <cell r="D112">
            <v>3.65</v>
          </cell>
        </row>
        <row r="113">
          <cell r="C113" t="str">
            <v>TIRTOL</v>
          </cell>
          <cell r="D113">
            <v>2.48</v>
          </cell>
        </row>
        <row r="114">
          <cell r="C114" t="str">
            <v>HATADIHI</v>
          </cell>
          <cell r="D114">
            <v>2.75</v>
          </cell>
        </row>
        <row r="115">
          <cell r="C115" t="str">
            <v>DHUSURI</v>
          </cell>
          <cell r="D115">
            <v>3.4</v>
          </cell>
        </row>
        <row r="116">
          <cell r="C116" t="str">
            <v>BRAHMANJHARILO</v>
          </cell>
          <cell r="D116">
            <v>2.48</v>
          </cell>
        </row>
        <row r="117">
          <cell r="C117" t="str">
            <v>RAYAGADA</v>
          </cell>
          <cell r="D117">
            <v>4.0999999999999996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8.28515625" bestFit="1" customWidth="1"/>
    <col min="9" max="9" width="6.28515625" customWidth="1"/>
    <col min="10" max="10" width="7.140625" bestFit="1" customWidth="1"/>
    <col min="11" max="11" width="7.28515625" customWidth="1"/>
    <col min="12" max="12" width="8.5703125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38</v>
      </c>
      <c r="K1" s="21"/>
      <c r="L1" s="21"/>
    </row>
    <row r="2" spans="1:12" s="1" customFormat="1" ht="72" customHeight="1">
      <c r="A2" s="22" t="s">
        <v>39</v>
      </c>
      <c r="B2" s="23"/>
      <c r="C2" s="23"/>
      <c r="D2" s="23"/>
      <c r="E2" s="23"/>
      <c r="F2" s="23"/>
      <c r="G2" s="23"/>
      <c r="H2" s="23"/>
      <c r="I2" s="24"/>
      <c r="J2" s="25" t="s">
        <v>43</v>
      </c>
      <c r="K2" s="26"/>
      <c r="L2" s="26"/>
    </row>
    <row r="3" spans="1:12" s="5" customFormat="1">
      <c r="A3" s="4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6" t="s">
        <v>33</v>
      </c>
      <c r="J3" s="6" t="s">
        <v>34</v>
      </c>
      <c r="K3" s="6" t="s">
        <v>35</v>
      </c>
      <c r="L3" s="6" t="s">
        <v>36</v>
      </c>
    </row>
    <row r="4" spans="1:12">
      <c r="A4" s="2">
        <v>1</v>
      </c>
      <c r="B4" s="2" t="s">
        <v>0</v>
      </c>
      <c r="C4" s="2" t="s">
        <v>18</v>
      </c>
      <c r="D4" s="2" t="s">
        <v>1</v>
      </c>
      <c r="E4" s="3" t="s">
        <v>17</v>
      </c>
      <c r="F4" s="2" t="s">
        <v>12</v>
      </c>
      <c r="G4" s="2">
        <v>5</v>
      </c>
      <c r="H4" s="2">
        <v>100</v>
      </c>
      <c r="I4" s="2">
        <f>VLOOKUP(F4,'[1]DUNCAN TEA'!$C$5:$D$117,2,FALSE)</f>
        <v>2.75</v>
      </c>
      <c r="J4" s="7">
        <v>0</v>
      </c>
      <c r="K4" s="7">
        <v>25</v>
      </c>
      <c r="L4" s="7">
        <f>H4*I4+J4+K4</f>
        <v>300</v>
      </c>
    </row>
    <row r="5" spans="1:12">
      <c r="A5" s="2">
        <v>2</v>
      </c>
      <c r="B5" s="2" t="s">
        <v>0</v>
      </c>
      <c r="C5" s="2" t="s">
        <v>19</v>
      </c>
      <c r="D5" s="2" t="s">
        <v>2</v>
      </c>
      <c r="E5" s="3" t="s">
        <v>17</v>
      </c>
      <c r="F5" s="3" t="s">
        <v>37</v>
      </c>
      <c r="G5" s="2">
        <v>4</v>
      </c>
      <c r="H5" s="2">
        <v>60</v>
      </c>
      <c r="I5" s="2">
        <v>2.75</v>
      </c>
      <c r="J5" s="7">
        <v>0</v>
      </c>
      <c r="K5" s="7">
        <v>25</v>
      </c>
      <c r="L5" s="7">
        <f t="shared" ref="L5:L10" si="0">H5*I5+J5+K5</f>
        <v>190</v>
      </c>
    </row>
    <row r="6" spans="1:12">
      <c r="A6" s="2">
        <v>3</v>
      </c>
      <c r="B6" s="2" t="s">
        <v>0</v>
      </c>
      <c r="C6" s="2" t="s">
        <v>20</v>
      </c>
      <c r="D6" s="2" t="s">
        <v>3</v>
      </c>
      <c r="E6" s="3" t="s">
        <v>17</v>
      </c>
      <c r="F6" s="2" t="s">
        <v>13</v>
      </c>
      <c r="G6" s="2">
        <v>10</v>
      </c>
      <c r="H6" s="2">
        <v>180</v>
      </c>
      <c r="I6" s="2">
        <f>VLOOKUP(F6,'[1]DUNCAN TEA'!$C$5:$D$117,2,FALSE)</f>
        <v>2.48</v>
      </c>
      <c r="J6" s="7">
        <v>0</v>
      </c>
      <c r="K6" s="7">
        <v>25</v>
      </c>
      <c r="L6" s="7">
        <f t="shared" si="0"/>
        <v>471.4</v>
      </c>
    </row>
    <row r="7" spans="1:12">
      <c r="A7" s="2">
        <v>4</v>
      </c>
      <c r="B7" s="2" t="s">
        <v>8</v>
      </c>
      <c r="C7" s="2" t="s">
        <v>23</v>
      </c>
      <c r="D7" s="2" t="s">
        <v>9</v>
      </c>
      <c r="E7" s="3" t="s">
        <v>17</v>
      </c>
      <c r="F7" s="2" t="s">
        <v>16</v>
      </c>
      <c r="G7" s="2">
        <v>65</v>
      </c>
      <c r="H7" s="2">
        <v>845</v>
      </c>
      <c r="I7" s="2">
        <f>VLOOKUP(F7,'[1]DUNCAN TEA'!$C$5:$D$117,2,FALSE)</f>
        <v>3.01</v>
      </c>
      <c r="J7" s="7">
        <v>0</v>
      </c>
      <c r="K7" s="7">
        <v>25</v>
      </c>
      <c r="L7" s="7">
        <f t="shared" si="0"/>
        <v>2568.4499999999998</v>
      </c>
    </row>
    <row r="8" spans="1:12">
      <c r="A8" s="2">
        <v>5</v>
      </c>
      <c r="B8" s="2" t="s">
        <v>10</v>
      </c>
      <c r="C8" s="2" t="s">
        <v>24</v>
      </c>
      <c r="D8" s="2" t="s">
        <v>11</v>
      </c>
      <c r="E8" s="3" t="s">
        <v>17</v>
      </c>
      <c r="F8" s="2" t="s">
        <v>16</v>
      </c>
      <c r="G8" s="2">
        <v>65</v>
      </c>
      <c r="H8" s="2">
        <v>860</v>
      </c>
      <c r="I8" s="2">
        <f>VLOOKUP(F8,'[1]DUNCAN TEA'!$C$5:$D$117,2,FALSE)</f>
        <v>3.01</v>
      </c>
      <c r="J8" s="7">
        <v>0</v>
      </c>
      <c r="K8" s="7">
        <v>25</v>
      </c>
      <c r="L8" s="7">
        <f t="shared" si="0"/>
        <v>2613.6</v>
      </c>
    </row>
    <row r="9" spans="1:12">
      <c r="A9" s="2">
        <v>6</v>
      </c>
      <c r="B9" s="2" t="s">
        <v>4</v>
      </c>
      <c r="C9" s="2" t="s">
        <v>21</v>
      </c>
      <c r="D9" s="2" t="s">
        <v>5</v>
      </c>
      <c r="E9" s="3" t="s">
        <v>17</v>
      </c>
      <c r="F9" s="2" t="s">
        <v>14</v>
      </c>
      <c r="G9" s="2">
        <v>5</v>
      </c>
      <c r="H9" s="2">
        <v>125</v>
      </c>
      <c r="I9" s="2">
        <f>VLOOKUP(F9,'[1]DUNCAN TEA'!$C$5:$D$117,2,FALSE)</f>
        <v>2.75</v>
      </c>
      <c r="J9" s="7">
        <v>0</v>
      </c>
      <c r="K9" s="7">
        <v>25</v>
      </c>
      <c r="L9" s="7">
        <f t="shared" si="0"/>
        <v>368.75</v>
      </c>
    </row>
    <row r="10" spans="1:12">
      <c r="A10" s="2">
        <v>7</v>
      </c>
      <c r="B10" s="2" t="s">
        <v>6</v>
      </c>
      <c r="C10" s="2" t="s">
        <v>22</v>
      </c>
      <c r="D10" s="2" t="s">
        <v>7</v>
      </c>
      <c r="E10" s="3" t="s">
        <v>17</v>
      </c>
      <c r="F10" s="2" t="s">
        <v>15</v>
      </c>
      <c r="G10" s="2">
        <v>5</v>
      </c>
      <c r="H10" s="2">
        <v>125</v>
      </c>
      <c r="I10" s="2">
        <f>VLOOKUP(F10,'[1]DUNCAN TEA'!$C$5:$D$117,2,FALSE)</f>
        <v>2.48</v>
      </c>
      <c r="J10" s="7">
        <v>0</v>
      </c>
      <c r="K10" s="7">
        <v>25</v>
      </c>
      <c r="L10" s="7">
        <f t="shared" si="0"/>
        <v>335</v>
      </c>
    </row>
    <row r="11" spans="1:12" s="9" customFormat="1">
      <c r="A11" s="11" t="s">
        <v>40</v>
      </c>
      <c r="B11" s="12"/>
      <c r="C11" s="12"/>
      <c r="D11" s="12"/>
      <c r="E11" s="12"/>
      <c r="F11" s="12"/>
      <c r="G11" s="12"/>
      <c r="H11" s="12"/>
      <c r="I11" s="13"/>
      <c r="J11" s="13"/>
      <c r="K11" s="14"/>
      <c r="L11" s="8">
        <f>ROUND(SUM(L4:L10),0)</f>
        <v>6847</v>
      </c>
    </row>
    <row r="12" spans="1:12" s="9" customFormat="1" ht="30" customHeight="1">
      <c r="A12" s="15" t="s">
        <v>41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  <c r="L12" s="16"/>
    </row>
    <row r="13" spans="1:12" s="9" customFormat="1" ht="30" customHeight="1">
      <c r="A13" s="15" t="s">
        <v>42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  <c r="L13" s="16"/>
    </row>
    <row r="14" spans="1:12">
      <c r="G14" s="10">
        <f>SUM(G4:G10)</f>
        <v>159</v>
      </c>
      <c r="H14" s="10">
        <f>SUM(H4:H10)</f>
        <v>2295</v>
      </c>
    </row>
  </sheetData>
  <sortState ref="B2:H8">
    <sortCondition ref="B2"/>
  </sortState>
  <mergeCells count="7">
    <mergeCell ref="A11:K11"/>
    <mergeCell ref="A12:L12"/>
    <mergeCell ref="A13:L13"/>
    <mergeCell ref="A1:I1"/>
    <mergeCell ref="J1:L1"/>
    <mergeCell ref="A2:I2"/>
    <mergeCell ref="J2:L2"/>
  </mergeCells>
  <conditionalFormatting sqref="C1:C2">
    <cfRule type="duplicateValues" dxfId="1" priority="2"/>
  </conditionalFormatting>
  <conditionalFormatting sqref="C11:C13">
    <cfRule type="duplicateValues" dxfId="0" priority="1"/>
  </conditionalFormatting>
  <pageMargins left="0.41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2026-03-14T03:36:09Z</cp:lastPrinted>
  <dcterms:created xsi:type="dcterms:W3CDTF">2026-03-09T10:27:13Z</dcterms:created>
  <dcterms:modified xsi:type="dcterms:W3CDTF">2026-03-14T03:36:11Z</dcterms:modified>
</cp:coreProperties>
</file>