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0730" windowHeight="8640"/>
  </bookViews>
  <sheets>
    <sheet name="Invoice" sheetId="1" r:id="rId1"/>
  </sheets>
  <externalReferences>
    <externalReference r:id="rId2"/>
    <externalReference r:id="rId3"/>
  </externalReferences>
  <definedNames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5" i="1" l="1"/>
  <c r="J20" i="1"/>
  <c r="H19" i="1"/>
  <c r="J19" i="1" s="1"/>
  <c r="J18" i="1"/>
  <c r="J17" i="1"/>
  <c r="H17" i="1"/>
  <c r="H16" i="1"/>
  <c r="J16" i="1" s="1"/>
  <c r="H15" i="1"/>
  <c r="J15" i="1" s="1"/>
  <c r="H14" i="1"/>
  <c r="J14" i="1" s="1"/>
  <c r="J13" i="1"/>
  <c r="J12" i="1"/>
  <c r="J11" i="1"/>
  <c r="H10" i="1"/>
  <c r="J10" i="1" s="1"/>
  <c r="H9" i="1"/>
  <c r="J9" i="1" s="1"/>
  <c r="J8" i="1"/>
  <c r="H8" i="1"/>
  <c r="H7" i="1"/>
  <c r="J7" i="1" s="1"/>
  <c r="H6" i="1"/>
  <c r="J6" i="1" s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J4" i="1"/>
  <c r="J24" i="1" l="1"/>
</calcChain>
</file>

<file path=xl/sharedStrings.xml><?xml version="1.0" encoding="utf-8"?>
<sst xmlns="http://schemas.openxmlformats.org/spreadsheetml/2006/main" count="140" uniqueCount="96">
  <si>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</si>
  <si>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</si>
  <si>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</si>
  <si>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</si>
  <si>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</si>
  <si>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RATE</t>
  </si>
  <si>
    <t>LR CH.</t>
  </si>
  <si>
    <t>AMT.</t>
  </si>
  <si>
    <t>DESTINATION</t>
  </si>
  <si>
    <t>SL.</t>
  </si>
  <si>
    <t>LR NO.</t>
  </si>
  <si>
    <t xml:space="preserve">To,
M/s NILACHAKRA INDUSTRIES LIMITED (WIPRO)
 ADDRESS:MANGULI,CUTTACK,754025,9437074139
GST NO:21AAGCN1510K1ZX
</t>
  </si>
  <si>
    <t>REMARKS</t>
  </si>
  <si>
    <t>PARTY NAME</t>
  </si>
  <si>
    <t>INV. NO.</t>
  </si>
  <si>
    <t>Kindly, verify &amp; confirm within 7 days, else GST will be filed by 20th MARCH, 2026.
GST to be paid by Consignor under Reverse Charge Mechanism(RCM) as per GST.</t>
  </si>
  <si>
    <t>02/2/2026</t>
  </si>
  <si>
    <t>PL/JA/18529</t>
  </si>
  <si>
    <t>6571</t>
  </si>
  <si>
    <t>CTC</t>
  </si>
  <si>
    <t>TIKABALI</t>
  </si>
  <si>
    <t>JAYASHREE STORE</t>
  </si>
  <si>
    <t>03/2/2026</t>
  </si>
  <si>
    <t>PL/JA/18585</t>
  </si>
  <si>
    <t>6651</t>
  </si>
  <si>
    <t>BHUBANESWAR</t>
  </si>
  <si>
    <t>E GOODS.</t>
  </si>
  <si>
    <t>S M TRADING</t>
  </si>
  <si>
    <t>PL/JA/18599</t>
  </si>
  <si>
    <t>6635/425</t>
  </si>
  <si>
    <t>PHULBANI</t>
  </si>
  <si>
    <t>POLICE CANTEEN</t>
  </si>
  <si>
    <t>09/2/2026</t>
  </si>
  <si>
    <t>PL/JA/18908</t>
  </si>
  <si>
    <t>6789</t>
  </si>
  <si>
    <t>PARADEEP</t>
  </si>
  <si>
    <t>BEHERA SUPPLIERS</t>
  </si>
  <si>
    <t>PL/JA/18909</t>
  </si>
  <si>
    <t>6709</t>
  </si>
  <si>
    <t>PATTAMUNDAI</t>
  </si>
  <si>
    <t>ANNAPURNA AGENCY</t>
  </si>
  <si>
    <t>13/2/2026</t>
  </si>
  <si>
    <t>PL/JA/19251</t>
  </si>
  <si>
    <t>6866</t>
  </si>
  <si>
    <t>16/2/2026</t>
  </si>
  <si>
    <t>PL/JA/19273</t>
  </si>
  <si>
    <t>6869</t>
  </si>
  <si>
    <t>GHASIPURA</t>
  </si>
  <si>
    <t>SUBHA TRADINGS</t>
  </si>
  <si>
    <t>PL/JA/19300</t>
  </si>
  <si>
    <t>6921</t>
  </si>
  <si>
    <t>BEGUNIA</t>
  </si>
  <si>
    <t>SHREE SAMPURNA AGENCY</t>
  </si>
  <si>
    <t>PL/JA/19301</t>
  </si>
  <si>
    <t>6927</t>
  </si>
  <si>
    <t>JAYA SHREE STORES</t>
  </si>
  <si>
    <t>17/2/2026</t>
  </si>
  <si>
    <t>PL/JA/19319</t>
  </si>
  <si>
    <t>9628</t>
  </si>
  <si>
    <t>TULSIPUR (NAYAGARH)</t>
  </si>
  <si>
    <t>SIDDHIVINAYAK TRADERS</t>
  </si>
  <si>
    <t>18/2/2026</t>
  </si>
  <si>
    <t>PL/JA/19414</t>
  </si>
  <si>
    <t>6943</t>
  </si>
  <si>
    <t>ANGUL</t>
  </si>
  <si>
    <t>KPKB GC CRPF</t>
  </si>
  <si>
    <t>19/2/2026</t>
  </si>
  <si>
    <t>PL/JA/19415</t>
  </si>
  <si>
    <t>6919</t>
  </si>
  <si>
    <t>PL/JA/19448</t>
  </si>
  <si>
    <t>6511</t>
  </si>
  <si>
    <t>20/2/2026</t>
  </si>
  <si>
    <t>PL/JA/19605</t>
  </si>
  <si>
    <t>6982</t>
  </si>
  <si>
    <t>BALIGUDA</t>
  </si>
  <si>
    <t>SRI GANESH AGENCY</t>
  </si>
  <si>
    <t>PL/JA/19606</t>
  </si>
  <si>
    <t>6977</t>
  </si>
  <si>
    <t>G UDAYAGIRI</t>
  </si>
  <si>
    <t>SAHU AGENCIES</t>
  </si>
  <si>
    <t>23/2/2026</t>
  </si>
  <si>
    <t>PL/JA/19637</t>
  </si>
  <si>
    <t>7117</t>
  </si>
  <si>
    <t>OMM ENTERPRISES</t>
  </si>
  <si>
    <t>PL/JA/19638</t>
  </si>
  <si>
    <t>7080</t>
  </si>
  <si>
    <t>BINAYAK AGENCY</t>
  </si>
  <si>
    <t>30/1/2026</t>
  </si>
  <si>
    <t>PL/JA/18597</t>
  </si>
  <si>
    <t>6512</t>
  </si>
  <si>
    <t>UNLOADING CHARGES</t>
  </si>
  <si>
    <t>KPKB POLICE CANTEEN</t>
  </si>
  <si>
    <t>PL/JA/18598</t>
  </si>
  <si>
    <t>410/411</t>
  </si>
  <si>
    <t>(RUPEES FORTY THREE THOUSAND TWO HUNDRED SIXTY ONLY)</t>
  </si>
  <si>
    <t xml:space="preserve">Bill Date: 28/02/2026
Bill NO : 27306
Total Amount: 43260.00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</si>
</sst>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vertical="center" wrapText="1"/>
    </xf>
    <xf numFmtId="2" fontId="0" fillId="0" borderId="0" xfId="0" applyNumberFormat="1" applyFont="1" applyBorder="1" applyAlignment="1">
      <alignment wrapText="1"/>
    </xf>
    <xf numFmtId="0" fontId="0" fillId="2" borderId="10" xfId="0" applyNumberFormat="1" applyFont="1" applyFill="1" applyBorder="1" applyAlignment="1">
      <alignment vertical="center"/>
    </xf>
    <xf numFmtId="0" fontId="0" fillId="2" borderId="10" xfId="0" applyNumberFormat="1" applyFont="1" applyFill="1" applyBorder="1" applyAlignment="1">
      <alignment horizontal="left" vertical="center"/>
    </xf>
    <xf numFmtId="0" fontId="2" fillId="2" borderId="10" xfId="0" applyNumberFormat="1" applyFont="1" applyFill="1" applyBorder="1" applyAlignment="1">
      <alignment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vertical="top" wrapText="1"/>
    </xf>
    <xf numFmtId="0" fontId="1" fillId="0" borderId="15" xfId="0" applyNumberFormat="1" applyFont="1" applyBorder="1" applyAlignment="1">
      <alignment horizontal="left" vertical="top" wrapText="1"/>
    </xf>
    <xf numFmtId="0" fontId="1" fillId="0" borderId="16" xfId="0" applyNumberFormat="1" applyFont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0" fontId="2" fillId="0" borderId="22" xfId="0" applyNumberFormat="1" applyFont="1" applyBorder="1" applyAlignment="1">
      <alignment vertical="center"/>
    </xf>
    <xf numFmtId="2" fontId="0" fillId="0" borderId="22" xfId="0" applyNumberFormat="1" applyFont="1" applyBorder="1" applyAlignment="1">
      <alignment vertical="center"/>
    </xf>
    <xf numFmtId="2" fontId="0" fillId="0" borderId="23" xfId="0" applyNumberFormat="1" applyFont="1" applyBorder="1" applyAlignment="1">
      <alignment vertical="center"/>
    </xf>
    <xf numFmtId="0" fontId="0" fillId="0" borderId="24" xfId="0" applyNumberFormat="1" applyFont="1" applyBorder="1" applyAlignment="1">
      <alignment vertical="center"/>
    </xf>
    <xf numFmtId="0" fontId="0" fillId="0" borderId="25" xfId="0" applyNumberFormat="1" applyFont="1" applyBorder="1" applyAlignment="1">
      <alignment horizontal="center" vertical="center"/>
    </xf>
    <xf numFmtId="0" fontId="0" fillId="2" borderId="18" xfId="0" applyNumberFormat="1" applyFont="1" applyFill="1" applyBorder="1" applyAlignment="1">
      <alignment vertical="center"/>
    </xf>
    <xf numFmtId="0" fontId="0" fillId="2" borderId="18" xfId="0" applyNumberFormat="1" applyFont="1" applyFill="1" applyBorder="1" applyAlignment="1">
      <alignment horizontal="left" vertical="center"/>
    </xf>
    <xf numFmtId="0" fontId="2" fillId="2" borderId="18" xfId="0" applyNumberFormat="1" applyFont="1" applyFill="1" applyBorder="1" applyAlignment="1">
      <alignment vertical="center"/>
    </xf>
    <xf numFmtId="0" fontId="0" fillId="2" borderId="26" xfId="0" applyNumberFormat="1" applyFont="1" applyFill="1" applyBorder="1" applyAlignment="1">
      <alignment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vertical="center"/>
    </xf>
    <xf numFmtId="0" fontId="0" fillId="0" borderId="29" xfId="0" applyNumberFormat="1" applyFont="1" applyBorder="1" applyAlignment="1">
      <alignment horizontal="center" vertical="center"/>
    </xf>
    <xf numFmtId="0" fontId="0" fillId="2" borderId="30" xfId="0" applyNumberFormat="1" applyFont="1" applyFill="1" applyBorder="1" applyAlignment="1">
      <alignment vertical="center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vertical="center"/>
    </xf>
    <xf numFmtId="0" fontId="0" fillId="0" borderId="31" xfId="0" applyNumberFormat="1" applyFont="1" applyBorder="1" applyAlignment="1">
      <alignment horizontal="center" vertical="center"/>
    </xf>
    <xf numFmtId="0" fontId="0" fillId="0" borderId="32" xfId="0" applyNumberFormat="1" applyFont="1" applyBorder="1" applyAlignment="1">
      <alignment vertical="center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2" fontId="1" fillId="0" borderId="34" xfId="0" applyNumberFormat="1" applyFont="1" applyBorder="1" applyAlignment="1">
      <alignment vertical="center" wrapText="1"/>
    </xf>
    <xf numFmtId="2" fontId="1" fillId="0" borderId="35" xfId="0" applyNumberFormat="1" applyFont="1" applyBorder="1" applyAlignment="1">
      <alignment vertical="center" wrapText="1"/>
    </xf>
    <xf numFmtId="2" fontId="1" fillId="0" borderId="36" xfId="0" applyNumberFormat="1" applyFont="1" applyBorder="1" applyAlignment="1">
      <alignment horizontal="left" wrapText="1"/>
    </xf>
    <xf numFmtId="2" fontId="1" fillId="0" borderId="15" xfId="0" applyNumberFormat="1" applyFont="1" applyBorder="1" applyAlignment="1">
      <alignment horizontal="left" wrapText="1"/>
    </xf>
    <xf numFmtId="2" fontId="1" fillId="0" borderId="17" xfId="0" applyNumberFormat="1" applyFont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 wrapText="1"/>
    </xf>
    <xf numFmtId="0" fontId="1" fillId="2" borderId="33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2" fontId="1" fillId="0" borderId="37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0" fillId="0" borderId="38" xfId="0" applyNumberFormat="1" applyFont="1" applyBorder="1" applyAlignment="1">
      <alignment horizontal="center" vertical="center"/>
    </xf>
    <xf numFmtId="2" fontId="0" fillId="0" borderId="39" xfId="0" applyNumberFormat="1" applyFont="1" applyBorder="1" applyAlignment="1">
      <alignment horizontal="center" vertical="center"/>
    </xf>
    <xf numFmtId="2" fontId="0" fillId="0" borderId="40" xfId="0" applyNumberFormat="1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361950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78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JANUARY,%202026/NILACHAKRA%20INDUSTIRES%20LIMITED%20(WIPRO%20ENT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DECEMBER,%202025/NILACHAKRA%20INDUSTIRES%20LIMITED%20(WIPRO%20EN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JAMANKIRA</v>
          </cell>
          <cell r="G4">
            <v>18</v>
          </cell>
          <cell r="H4">
            <v>120</v>
          </cell>
        </row>
        <row r="5">
          <cell r="F5" t="str">
            <v>BARIPADA</v>
          </cell>
          <cell r="G5">
            <v>7</v>
          </cell>
          <cell r="H5">
            <v>70</v>
          </cell>
        </row>
        <row r="6">
          <cell r="F6" t="str">
            <v>GHUTUR</v>
          </cell>
          <cell r="G6">
            <v>15</v>
          </cell>
          <cell r="H6">
            <v>60</v>
          </cell>
        </row>
        <row r="7">
          <cell r="F7" t="str">
            <v>KEONJHAR</v>
          </cell>
          <cell r="G7">
            <v>87</v>
          </cell>
          <cell r="H7">
            <v>60</v>
          </cell>
        </row>
        <row r="8">
          <cell r="F8" t="str">
            <v>BRAHMAGIRI</v>
          </cell>
          <cell r="G8">
            <v>13</v>
          </cell>
          <cell r="H8">
            <v>65</v>
          </cell>
        </row>
        <row r="9">
          <cell r="F9" t="str">
            <v>BYASANAGAR</v>
          </cell>
          <cell r="G9">
            <v>14</v>
          </cell>
          <cell r="H9">
            <v>50</v>
          </cell>
        </row>
        <row r="10">
          <cell r="F10" t="str">
            <v>BHOGRAI</v>
          </cell>
          <cell r="G10">
            <v>7</v>
          </cell>
          <cell r="H10">
            <v>100</v>
          </cell>
        </row>
        <row r="11">
          <cell r="F11" t="str">
            <v>BARIPADA</v>
          </cell>
          <cell r="G11">
            <v>1</v>
          </cell>
          <cell r="H11">
            <v>70</v>
          </cell>
        </row>
        <row r="12">
          <cell r="F12" t="str">
            <v>GURUJANGA</v>
          </cell>
          <cell r="G12">
            <v>1</v>
          </cell>
          <cell r="H12">
            <v>50</v>
          </cell>
        </row>
        <row r="13">
          <cell r="F13" t="str">
            <v>GURUJANGA</v>
          </cell>
          <cell r="G13">
            <v>1</v>
          </cell>
          <cell r="H13">
            <v>400</v>
          </cell>
        </row>
        <row r="14">
          <cell r="F14" t="str">
            <v>KAMAKHYANAGAR</v>
          </cell>
          <cell r="G14">
            <v>1</v>
          </cell>
          <cell r="H14">
            <v>60</v>
          </cell>
        </row>
        <row r="15">
          <cell r="F15" t="str">
            <v>DEOGARH</v>
          </cell>
          <cell r="G15">
            <v>17</v>
          </cell>
          <cell r="H15">
            <v>120</v>
          </cell>
        </row>
        <row r="16">
          <cell r="F16" t="str">
            <v>SAMBALPUR</v>
          </cell>
          <cell r="G16">
            <v>1</v>
          </cell>
          <cell r="H16">
            <v>70</v>
          </cell>
        </row>
        <row r="17">
          <cell r="F17" t="str">
            <v>NABARANGPUR</v>
          </cell>
          <cell r="G17">
            <v>2</v>
          </cell>
          <cell r="H17">
            <v>130</v>
          </cell>
        </row>
        <row r="18">
          <cell r="F18" t="str">
            <v>BHUBAN</v>
          </cell>
          <cell r="G18">
            <v>14</v>
          </cell>
          <cell r="H18">
            <v>70</v>
          </cell>
        </row>
        <row r="19">
          <cell r="F19" t="str">
            <v>BOINDA</v>
          </cell>
          <cell r="G19">
            <v>8</v>
          </cell>
          <cell r="H19">
            <v>90</v>
          </cell>
        </row>
        <row r="20">
          <cell r="F20" t="str">
            <v>UDALA</v>
          </cell>
          <cell r="G20">
            <v>1</v>
          </cell>
          <cell r="H20">
            <v>80</v>
          </cell>
        </row>
        <row r="21">
          <cell r="F21" t="str">
            <v>UDALA</v>
          </cell>
          <cell r="G21">
            <v>18</v>
          </cell>
          <cell r="H21">
            <v>80</v>
          </cell>
        </row>
        <row r="22">
          <cell r="F22" t="str">
            <v>KAMAKHYANAGAR</v>
          </cell>
          <cell r="G22">
            <v>20</v>
          </cell>
          <cell r="H22">
            <v>60</v>
          </cell>
        </row>
        <row r="23">
          <cell r="F23" t="str">
            <v>BOUDH</v>
          </cell>
          <cell r="G23">
            <v>33</v>
          </cell>
          <cell r="H23">
            <v>100</v>
          </cell>
        </row>
        <row r="24">
          <cell r="F24" t="str">
            <v>PARADEEP</v>
          </cell>
          <cell r="G24">
            <v>19</v>
          </cell>
          <cell r="H24">
            <v>50</v>
          </cell>
        </row>
        <row r="25">
          <cell r="F25" t="str">
            <v>ANGUL</v>
          </cell>
          <cell r="G25">
            <v>20</v>
          </cell>
          <cell r="H25">
            <v>50</v>
          </cell>
        </row>
        <row r="26">
          <cell r="F26" t="str">
            <v>BARIPADA</v>
          </cell>
          <cell r="G26">
            <v>22</v>
          </cell>
          <cell r="H26">
            <v>70</v>
          </cell>
        </row>
        <row r="27">
          <cell r="F27" t="str">
            <v>DEOGARH</v>
          </cell>
          <cell r="G27">
            <v>18</v>
          </cell>
          <cell r="H27">
            <v>120</v>
          </cell>
        </row>
        <row r="28">
          <cell r="F28" t="str">
            <v>BALIGUDA</v>
          </cell>
          <cell r="G28">
            <v>21</v>
          </cell>
          <cell r="H28">
            <v>130</v>
          </cell>
        </row>
        <row r="29">
          <cell r="F29" t="str">
            <v>GHASIPURA</v>
          </cell>
          <cell r="G29">
            <v>13</v>
          </cell>
          <cell r="H29">
            <v>70</v>
          </cell>
        </row>
        <row r="30">
          <cell r="F30" t="str">
            <v>PIPILI</v>
          </cell>
          <cell r="G30">
            <v>16</v>
          </cell>
          <cell r="H30">
            <v>50</v>
          </cell>
        </row>
        <row r="31">
          <cell r="F31" t="str">
            <v>KEONJHAR</v>
          </cell>
          <cell r="G31">
            <v>23</v>
          </cell>
          <cell r="H31">
            <v>60</v>
          </cell>
        </row>
        <row r="32">
          <cell r="F32" t="str">
            <v>KARANJIA</v>
          </cell>
          <cell r="G32">
            <v>14</v>
          </cell>
          <cell r="H32">
            <v>80</v>
          </cell>
        </row>
        <row r="33">
          <cell r="F33" t="str">
            <v>BALIGUDA</v>
          </cell>
          <cell r="G33">
            <v>43</v>
          </cell>
          <cell r="H33">
            <v>130</v>
          </cell>
        </row>
        <row r="34">
          <cell r="F34" t="str">
            <v>PHULBANI</v>
          </cell>
          <cell r="G34">
            <v>110</v>
          </cell>
          <cell r="H34">
            <v>100</v>
          </cell>
        </row>
        <row r="35">
          <cell r="F35" t="str">
            <v>PHULBANI</v>
          </cell>
          <cell r="G35">
            <v>2</v>
          </cell>
          <cell r="H35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DASPALLA</v>
          </cell>
          <cell r="G4" t="str">
            <v>NAYAGARH</v>
          </cell>
          <cell r="H4">
            <v>18</v>
          </cell>
          <cell r="I4">
            <v>90</v>
          </cell>
        </row>
        <row r="5">
          <cell r="F5" t="str">
            <v>BAHADAJHOLA</v>
          </cell>
          <cell r="G5" t="str">
            <v>NAYAGARH</v>
          </cell>
          <cell r="H5">
            <v>12</v>
          </cell>
          <cell r="I5">
            <v>100</v>
          </cell>
        </row>
        <row r="6">
          <cell r="F6" t="str">
            <v>GHASIPURA</v>
          </cell>
          <cell r="G6" t="str">
            <v>KEONJHAR</v>
          </cell>
          <cell r="H6">
            <v>13</v>
          </cell>
          <cell r="I6">
            <v>70</v>
          </cell>
        </row>
        <row r="7">
          <cell r="F7" t="str">
            <v>KEONJHAR</v>
          </cell>
          <cell r="G7" t="str">
            <v>KEONJHAR</v>
          </cell>
          <cell r="H7">
            <v>7</v>
          </cell>
          <cell r="I7">
            <v>60</v>
          </cell>
        </row>
        <row r="8">
          <cell r="F8" t="str">
            <v>BARIPADA</v>
          </cell>
          <cell r="G8" t="str">
            <v>MAYURBHANJ</v>
          </cell>
          <cell r="H8">
            <v>11</v>
          </cell>
          <cell r="I8">
            <v>70</v>
          </cell>
        </row>
        <row r="9">
          <cell r="F9" t="str">
            <v>BALASORE</v>
          </cell>
          <cell r="G9" t="str">
            <v>BALASORE</v>
          </cell>
          <cell r="H9">
            <v>2</v>
          </cell>
          <cell r="I9">
            <v>60</v>
          </cell>
        </row>
        <row r="10">
          <cell r="F10" t="str">
            <v>GHUTUR</v>
          </cell>
          <cell r="G10" t="str">
            <v>KEONJHAR</v>
          </cell>
          <cell r="H10">
            <v>17</v>
          </cell>
          <cell r="I10">
            <v>60</v>
          </cell>
        </row>
        <row r="11">
          <cell r="F11" t="str">
            <v>ITAMATI</v>
          </cell>
          <cell r="G11" t="str">
            <v>NAYAGARH</v>
          </cell>
          <cell r="H11">
            <v>5</v>
          </cell>
          <cell r="I11">
            <v>60</v>
          </cell>
        </row>
        <row r="12">
          <cell r="F12" t="str">
            <v>SORO</v>
          </cell>
          <cell r="G12" t="str">
            <v>BALASORE</v>
          </cell>
          <cell r="H12">
            <v>39</v>
          </cell>
          <cell r="I12">
            <v>65</v>
          </cell>
        </row>
        <row r="13">
          <cell r="F13" t="str">
            <v>NAYAGARH</v>
          </cell>
          <cell r="G13" t="str">
            <v>NAYAGARH</v>
          </cell>
          <cell r="H13">
            <v>18</v>
          </cell>
          <cell r="I13">
            <v>60</v>
          </cell>
        </row>
        <row r="14">
          <cell r="F14" t="str">
            <v>GHUTUR</v>
          </cell>
          <cell r="G14" t="str">
            <v>KEONJHAR</v>
          </cell>
          <cell r="H14">
            <v>29</v>
          </cell>
          <cell r="I14">
            <v>60</v>
          </cell>
        </row>
        <row r="15">
          <cell r="F15" t="str">
            <v>BHUBAN</v>
          </cell>
          <cell r="G15" t="str">
            <v xml:space="preserve">	JAJPUR</v>
          </cell>
          <cell r="H15">
            <v>18</v>
          </cell>
          <cell r="I15">
            <v>70</v>
          </cell>
        </row>
        <row r="16">
          <cell r="F16" t="str">
            <v>KANTILO</v>
          </cell>
          <cell r="G16" t="str">
            <v>NAYAGARH</v>
          </cell>
          <cell r="H16">
            <v>13</v>
          </cell>
          <cell r="I16">
            <v>90</v>
          </cell>
        </row>
        <row r="17">
          <cell r="F17" t="str">
            <v>ANGUL</v>
          </cell>
          <cell r="G17" t="str">
            <v>ANGUL</v>
          </cell>
          <cell r="H17">
            <v>26</v>
          </cell>
          <cell r="I17">
            <v>50</v>
          </cell>
        </row>
        <row r="18">
          <cell r="F18" t="str">
            <v>TURANG</v>
          </cell>
          <cell r="G18" t="str">
            <v>ANGUL</v>
          </cell>
          <cell r="H18">
            <v>14</v>
          </cell>
          <cell r="I18">
            <v>55</v>
          </cell>
        </row>
        <row r="19">
          <cell r="F19" t="str">
            <v>BARIPADA</v>
          </cell>
          <cell r="G19" t="str">
            <v>MAYURBHANJ</v>
          </cell>
          <cell r="H19">
            <v>32</v>
          </cell>
          <cell r="I19">
            <v>70</v>
          </cell>
        </row>
        <row r="20">
          <cell r="F20" t="str">
            <v>PIPILI</v>
          </cell>
          <cell r="G20" t="str">
            <v>PURI</v>
          </cell>
          <cell r="H20">
            <v>13</v>
          </cell>
          <cell r="I20">
            <v>50</v>
          </cell>
        </row>
        <row r="21">
          <cell r="F21" t="str">
            <v>JORANDA</v>
          </cell>
          <cell r="G21" t="str">
            <v>DHENKANAL</v>
          </cell>
          <cell r="H21">
            <v>15</v>
          </cell>
          <cell r="I21">
            <v>90</v>
          </cell>
        </row>
        <row r="22">
          <cell r="F22" t="str">
            <v>GOP</v>
          </cell>
          <cell r="G22" t="str">
            <v>PURI</v>
          </cell>
          <cell r="H22">
            <v>18</v>
          </cell>
          <cell r="I22">
            <v>65</v>
          </cell>
        </row>
        <row r="23">
          <cell r="F23" t="str">
            <v>GHUTUR</v>
          </cell>
          <cell r="G23" t="str">
            <v>KEONJHAR</v>
          </cell>
          <cell r="H23">
            <v>26</v>
          </cell>
          <cell r="I23">
            <v>60</v>
          </cell>
        </row>
        <row r="24">
          <cell r="F24" t="str">
            <v>PURI</v>
          </cell>
          <cell r="G24" t="str">
            <v>PURI</v>
          </cell>
          <cell r="H24">
            <v>30</v>
          </cell>
          <cell r="I24">
            <v>50</v>
          </cell>
        </row>
        <row r="25">
          <cell r="F25" t="str">
            <v>DASPALLA</v>
          </cell>
          <cell r="G25" t="str">
            <v>NAYAGARH</v>
          </cell>
          <cell r="H25">
            <v>19</v>
          </cell>
          <cell r="I25">
            <v>90</v>
          </cell>
        </row>
        <row r="26">
          <cell r="F26" t="str">
            <v>PATTAMUNDAI</v>
          </cell>
          <cell r="G26" t="str">
            <v>KENDRAPARA</v>
          </cell>
          <cell r="H26">
            <v>23</v>
          </cell>
          <cell r="I26">
            <v>55</v>
          </cell>
        </row>
        <row r="27">
          <cell r="F27" t="str">
            <v>DASARATHPUR</v>
          </cell>
          <cell r="G27" t="str">
            <v xml:space="preserve">	JAJPUR</v>
          </cell>
          <cell r="H27">
            <v>14</v>
          </cell>
          <cell r="I27">
            <v>60</v>
          </cell>
        </row>
        <row r="28">
          <cell r="F28" t="str">
            <v>BHADRAK</v>
          </cell>
          <cell r="G28" t="str">
            <v>BHADRAK</v>
          </cell>
          <cell r="H28">
            <v>28</v>
          </cell>
          <cell r="I28">
            <v>50</v>
          </cell>
        </row>
        <row r="29">
          <cell r="F29" t="str">
            <v>KHANDAGIRI</v>
          </cell>
          <cell r="G29" t="str">
            <v>KHORDHA</v>
          </cell>
          <cell r="H29">
            <v>59</v>
          </cell>
          <cell r="I29">
            <v>35</v>
          </cell>
        </row>
        <row r="30">
          <cell r="F30" t="str">
            <v>RAJNAGAR</v>
          </cell>
          <cell r="G30" t="str">
            <v>KENDRAPARA</v>
          </cell>
          <cell r="H30">
            <v>16</v>
          </cell>
          <cell r="I30">
            <v>100</v>
          </cell>
        </row>
        <row r="31">
          <cell r="F31" t="str">
            <v>BALUGAON</v>
          </cell>
          <cell r="G31" t="str">
            <v>KHORDHA</v>
          </cell>
          <cell r="H31">
            <v>40</v>
          </cell>
          <cell r="I31">
            <v>60</v>
          </cell>
        </row>
        <row r="32">
          <cell r="F32" t="str">
            <v>BOUDH</v>
          </cell>
          <cell r="G32" t="str">
            <v>BOUDH</v>
          </cell>
          <cell r="H32">
            <v>14</v>
          </cell>
          <cell r="I32">
            <v>100</v>
          </cell>
        </row>
        <row r="33">
          <cell r="F33" t="str">
            <v>KEONJHAR</v>
          </cell>
          <cell r="G33" t="str">
            <v>KEONJHAR</v>
          </cell>
          <cell r="H33">
            <v>25</v>
          </cell>
          <cell r="I33">
            <v>60</v>
          </cell>
        </row>
        <row r="34">
          <cell r="F34" t="str">
            <v>PARADEEP</v>
          </cell>
          <cell r="G34" t="str">
            <v>JAGATSINGHPUR</v>
          </cell>
          <cell r="H34">
            <v>15</v>
          </cell>
          <cell r="I34">
            <v>50</v>
          </cell>
        </row>
        <row r="35">
          <cell r="F35" t="str">
            <v>KALAPATHAR</v>
          </cell>
          <cell r="G35" t="str">
            <v>CUTTACK</v>
          </cell>
          <cell r="H35">
            <v>23</v>
          </cell>
          <cell r="I35">
            <v>75</v>
          </cell>
        </row>
        <row r="36">
          <cell r="F36" t="str">
            <v>KHANDAGIRI</v>
          </cell>
          <cell r="G36" t="str">
            <v>KHORDHA</v>
          </cell>
          <cell r="H36">
            <v>53</v>
          </cell>
          <cell r="I36">
            <v>35</v>
          </cell>
        </row>
        <row r="37">
          <cell r="F37" t="str">
            <v>KENDRAPARA</v>
          </cell>
          <cell r="G37" t="str">
            <v>KENDRAPARA</v>
          </cell>
          <cell r="H37">
            <v>13</v>
          </cell>
          <cell r="I37">
            <v>45</v>
          </cell>
        </row>
        <row r="38">
          <cell r="F38" t="str">
            <v>ANGUL</v>
          </cell>
          <cell r="G38" t="str">
            <v>ANGUL</v>
          </cell>
          <cell r="H38">
            <v>25</v>
          </cell>
          <cell r="I38">
            <v>50</v>
          </cell>
        </row>
        <row r="39">
          <cell r="F39" t="str">
            <v>KAMAKHYANAGAR</v>
          </cell>
          <cell r="G39" t="str">
            <v>DHENKANAL</v>
          </cell>
          <cell r="H39">
            <v>55</v>
          </cell>
          <cell r="I39">
            <v>60</v>
          </cell>
        </row>
        <row r="40">
          <cell r="F40" t="str">
            <v>KUCHINDA</v>
          </cell>
          <cell r="G40" t="str">
            <v>SAMBALPUR</v>
          </cell>
          <cell r="H40">
            <v>26</v>
          </cell>
          <cell r="I40">
            <v>150</v>
          </cell>
        </row>
        <row r="41">
          <cell r="F41" t="str">
            <v>ANGUL</v>
          </cell>
          <cell r="G41" t="str">
            <v>ANGUL</v>
          </cell>
          <cell r="H41">
            <v>12</v>
          </cell>
          <cell r="I41">
            <v>50</v>
          </cell>
        </row>
        <row r="42">
          <cell r="F42" t="str">
            <v>ANGUL</v>
          </cell>
          <cell r="G42" t="str">
            <v>ANGUL</v>
          </cell>
          <cell r="H42">
            <v>50</v>
          </cell>
          <cell r="I42">
            <v>50</v>
          </cell>
        </row>
        <row r="43">
          <cell r="F43" t="str">
            <v>SATMILE</v>
          </cell>
          <cell r="G43" t="str">
            <v>DHENKANAL</v>
          </cell>
          <cell r="H43">
            <v>29</v>
          </cell>
          <cell r="I43">
            <v>70</v>
          </cell>
        </row>
        <row r="44">
          <cell r="F44" t="str">
            <v>TALCHER</v>
          </cell>
          <cell r="G44" t="str">
            <v>ANGUL</v>
          </cell>
          <cell r="H44">
            <v>24</v>
          </cell>
          <cell r="I44">
            <v>50</v>
          </cell>
        </row>
        <row r="45">
          <cell r="F45" t="str">
            <v>SHYAMSUNDARPUR</v>
          </cell>
          <cell r="G45" t="str">
            <v>BALASORE</v>
          </cell>
          <cell r="H45">
            <v>21</v>
          </cell>
          <cell r="I45">
            <v>80</v>
          </cell>
        </row>
        <row r="46">
          <cell r="F46" t="str">
            <v>BARIPADA</v>
          </cell>
          <cell r="G46" t="str">
            <v>MAYURBHANJ</v>
          </cell>
          <cell r="H46">
            <v>5</v>
          </cell>
          <cell r="I46">
            <v>70</v>
          </cell>
        </row>
        <row r="47">
          <cell r="F47" t="str">
            <v>BARIPADA</v>
          </cell>
          <cell r="G47" t="str">
            <v>MAYURBHANJ</v>
          </cell>
          <cell r="H47">
            <v>18</v>
          </cell>
          <cell r="I47">
            <v>70</v>
          </cell>
        </row>
        <row r="48">
          <cell r="F48" t="str">
            <v>BARIPADA</v>
          </cell>
          <cell r="G48" t="str">
            <v>MAYURBHANJ</v>
          </cell>
          <cell r="H48">
            <v>13</v>
          </cell>
          <cell r="I48">
            <v>70</v>
          </cell>
        </row>
        <row r="49">
          <cell r="F49" t="str">
            <v>GHUTUR</v>
          </cell>
          <cell r="G49" t="str">
            <v>KEONJHAR</v>
          </cell>
          <cell r="H49">
            <v>21</v>
          </cell>
          <cell r="I49">
            <v>60</v>
          </cell>
        </row>
        <row r="50">
          <cell r="F50" t="str">
            <v>RAJGANGPUR</v>
          </cell>
          <cell r="G50" t="str">
            <v>SUNDARGARH</v>
          </cell>
          <cell r="H50">
            <v>10</v>
          </cell>
          <cell r="I50">
            <v>110</v>
          </cell>
        </row>
        <row r="51">
          <cell r="F51" t="str">
            <v>BOUDH</v>
          </cell>
          <cell r="G51" t="str">
            <v>BOUDH</v>
          </cell>
          <cell r="H51">
            <v>25</v>
          </cell>
          <cell r="I51">
            <v>100</v>
          </cell>
        </row>
        <row r="52">
          <cell r="F52" t="str">
            <v>REDHAKHOL</v>
          </cell>
          <cell r="G52" t="str">
            <v>SAMBALPUR</v>
          </cell>
          <cell r="H52">
            <v>13</v>
          </cell>
          <cell r="I52">
            <v>120</v>
          </cell>
        </row>
        <row r="53">
          <cell r="F53" t="str">
            <v>SAKHIGOPAL</v>
          </cell>
          <cell r="G53" t="str">
            <v>PURI</v>
          </cell>
          <cell r="H53">
            <v>13</v>
          </cell>
          <cell r="I53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13" workbookViewId="0">
      <selection activeCell="E31" sqref="E31"/>
    </sheetView>
  </sheetViews>
  <sheetFormatPr defaultRowHeight="15"/>
  <cols>
    <col min="1" max="1" width="4.28515625" style="1" customWidth="1"/>
    <col min="2" max="2" width="10.28515625" style="1" customWidth="1"/>
    <col min="3" max="3" width="12.7109375" style="1" customWidth="1"/>
    <col min="4" max="4" width="8.7109375" style="1" bestFit="1" customWidth="1"/>
    <col min="5" max="5" width="6.42578125" style="1" bestFit="1" customWidth="1"/>
    <col min="6" max="6" width="18.42578125" style="1" customWidth="1"/>
    <col min="7" max="7" width="5.42578125" style="1" bestFit="1" customWidth="1"/>
    <col min="8" max="8" width="6.5703125" style="1" bestFit="1" customWidth="1"/>
    <col min="9" max="9" width="6.42578125" style="2" bestFit="1" customWidth="1"/>
    <col min="10" max="10" width="8.5703125" style="2" bestFit="1" customWidth="1"/>
    <col min="11" max="11" width="11" style="2" customWidth="1"/>
    <col min="12" max="12" width="39.85546875" style="7" bestFit="1" customWidth="1"/>
    <col min="13" max="13" width="9.140625" style="1" customWidth="1"/>
    <col min="14" max="16384" width="9.140625" style="1"/>
  </cols>
  <sheetData>
    <row r="1" spans="1:14" ht="85.5" customHeight="1" thickBot="1">
      <c r="A1" s="11"/>
      <c r="B1" s="12"/>
      <c r="C1" s="12"/>
      <c r="D1" s="12"/>
      <c r="E1" s="12"/>
      <c r="F1" s="12"/>
      <c r="G1" s="12"/>
      <c r="H1" s="12"/>
      <c r="I1" s="20" t="s">
        <v>0</v>
      </c>
      <c r="J1" s="20"/>
      <c r="K1" s="21"/>
      <c r="L1" s="63"/>
    </row>
    <row r="2" spans="1:14" ht="68.25" customHeight="1" thickBot="1">
      <c r="A2" s="17" t="s">
        <v>11</v>
      </c>
      <c r="B2" s="18"/>
      <c r="C2" s="18"/>
      <c r="D2" s="18"/>
      <c r="E2" s="18"/>
      <c r="F2" s="18"/>
      <c r="G2" s="18"/>
      <c r="H2" s="19"/>
      <c r="I2" s="65" t="s">
        <v>95</v>
      </c>
      <c r="J2" s="66"/>
      <c r="K2" s="67"/>
      <c r="L2" s="64"/>
      <c r="N2" s="2"/>
    </row>
    <row r="3" spans="1:14" s="74" customFormat="1" ht="15.75" thickBot="1">
      <c r="A3" s="68" t="s">
        <v>9</v>
      </c>
      <c r="B3" s="69" t="s">
        <v>2</v>
      </c>
      <c r="C3" s="69" t="s">
        <v>10</v>
      </c>
      <c r="D3" s="70" t="s">
        <v>14</v>
      </c>
      <c r="E3" s="69" t="s">
        <v>3</v>
      </c>
      <c r="F3" s="69" t="s">
        <v>8</v>
      </c>
      <c r="G3" s="69" t="s">
        <v>4</v>
      </c>
      <c r="H3" s="71" t="s">
        <v>5</v>
      </c>
      <c r="I3" s="71" t="s">
        <v>6</v>
      </c>
      <c r="J3" s="71" t="s">
        <v>7</v>
      </c>
      <c r="K3" s="72" t="s">
        <v>12</v>
      </c>
      <c r="L3" s="73" t="s">
        <v>13</v>
      </c>
    </row>
    <row r="4" spans="1:14" s="4" customFormat="1" ht="14.1" customHeight="1">
      <c r="A4" s="22">
        <v>1</v>
      </c>
      <c r="B4" s="23" t="s">
        <v>16</v>
      </c>
      <c r="C4" s="23" t="s">
        <v>17</v>
      </c>
      <c r="D4" s="23" t="s">
        <v>18</v>
      </c>
      <c r="E4" s="24" t="s">
        <v>19</v>
      </c>
      <c r="F4" s="23" t="s">
        <v>20</v>
      </c>
      <c r="G4" s="23">
        <v>20</v>
      </c>
      <c r="H4" s="25">
        <v>120</v>
      </c>
      <c r="I4" s="25">
        <v>40</v>
      </c>
      <c r="J4" s="25">
        <f>G4*H4+I4</f>
        <v>2440</v>
      </c>
      <c r="K4" s="26"/>
      <c r="L4" s="27" t="s">
        <v>21</v>
      </c>
    </row>
    <row r="5" spans="1:14" s="4" customFormat="1" ht="14.1" customHeight="1">
      <c r="A5" s="22">
        <f>A4+1</f>
        <v>2</v>
      </c>
      <c r="B5" s="23" t="s">
        <v>22</v>
      </c>
      <c r="C5" s="23" t="s">
        <v>23</v>
      </c>
      <c r="D5" s="23" t="s">
        <v>24</v>
      </c>
      <c r="E5" s="24" t="s">
        <v>19</v>
      </c>
      <c r="F5" s="23" t="s">
        <v>25</v>
      </c>
      <c r="G5" s="23">
        <v>38</v>
      </c>
      <c r="H5" s="25">
        <v>40</v>
      </c>
      <c r="I5" s="25">
        <v>40</v>
      </c>
      <c r="J5" s="25">
        <f>G5*H5+I5</f>
        <v>1560</v>
      </c>
      <c r="K5" s="28" t="s">
        <v>26</v>
      </c>
      <c r="L5" s="27" t="s">
        <v>27</v>
      </c>
    </row>
    <row r="6" spans="1:14" s="4" customFormat="1" ht="14.1" customHeight="1">
      <c r="A6" s="22">
        <f t="shared" ref="A6:A20" si="0">A5+1</f>
        <v>3</v>
      </c>
      <c r="B6" s="23" t="s">
        <v>22</v>
      </c>
      <c r="C6" s="23" t="s">
        <v>28</v>
      </c>
      <c r="D6" s="23" t="s">
        <v>29</v>
      </c>
      <c r="E6" s="24" t="s">
        <v>19</v>
      </c>
      <c r="F6" s="23" t="s">
        <v>30</v>
      </c>
      <c r="G6" s="23">
        <v>26</v>
      </c>
      <c r="H6" s="25">
        <f>VLOOKUP(F6,[1]Invoice!$F$4:$H$35,3,FALSE)</f>
        <v>100</v>
      </c>
      <c r="I6" s="25">
        <v>40</v>
      </c>
      <c r="J6" s="25">
        <f>G6*H6+I6</f>
        <v>2640</v>
      </c>
      <c r="K6" s="26"/>
      <c r="L6" s="27" t="s">
        <v>31</v>
      </c>
    </row>
    <row r="7" spans="1:14" s="4" customFormat="1" ht="14.1" customHeight="1">
      <c r="A7" s="22">
        <f t="shared" si="0"/>
        <v>4</v>
      </c>
      <c r="B7" s="23" t="s">
        <v>32</v>
      </c>
      <c r="C7" s="23" t="s">
        <v>33</v>
      </c>
      <c r="D7" s="23" t="s">
        <v>34</v>
      </c>
      <c r="E7" s="24" t="s">
        <v>19</v>
      </c>
      <c r="F7" s="23" t="s">
        <v>35</v>
      </c>
      <c r="G7" s="23">
        <v>16</v>
      </c>
      <c r="H7" s="25">
        <f>VLOOKUP(F7,[1]Invoice!$F$4:$H$35,3,FALSE)</f>
        <v>50</v>
      </c>
      <c r="I7" s="25">
        <v>40</v>
      </c>
      <c r="J7" s="25">
        <f>G7*H7+I7</f>
        <v>840</v>
      </c>
      <c r="K7" s="26"/>
      <c r="L7" s="27" t="s">
        <v>36</v>
      </c>
    </row>
    <row r="8" spans="1:14" s="4" customFormat="1" ht="14.1" customHeight="1">
      <c r="A8" s="22">
        <f t="shared" si="0"/>
        <v>5</v>
      </c>
      <c r="B8" s="23" t="s">
        <v>32</v>
      </c>
      <c r="C8" s="23" t="s">
        <v>37</v>
      </c>
      <c r="D8" s="23" t="s">
        <v>38</v>
      </c>
      <c r="E8" s="24" t="s">
        <v>19</v>
      </c>
      <c r="F8" s="23" t="s">
        <v>39</v>
      </c>
      <c r="G8" s="23">
        <v>26</v>
      </c>
      <c r="H8" s="25">
        <f>VLOOKUP(F8,[2]Invoice!$F$4:$I$53,4,FALSE)</f>
        <v>55</v>
      </c>
      <c r="I8" s="25">
        <v>40</v>
      </c>
      <c r="J8" s="25">
        <f>G8*H8+I8</f>
        <v>1470</v>
      </c>
      <c r="K8" s="26"/>
      <c r="L8" s="27" t="s">
        <v>40</v>
      </c>
    </row>
    <row r="9" spans="1:14" s="4" customFormat="1" ht="14.1" customHeight="1">
      <c r="A9" s="22">
        <f t="shared" si="0"/>
        <v>6</v>
      </c>
      <c r="B9" s="23" t="s">
        <v>41</v>
      </c>
      <c r="C9" s="23" t="s">
        <v>42</v>
      </c>
      <c r="D9" s="23" t="s">
        <v>43</v>
      </c>
      <c r="E9" s="24" t="s">
        <v>19</v>
      </c>
      <c r="F9" s="23" t="s">
        <v>39</v>
      </c>
      <c r="G9" s="23">
        <v>16</v>
      </c>
      <c r="H9" s="25">
        <f>VLOOKUP(F9,[2]Invoice!$F$4:$I$53,4,FALSE)</f>
        <v>55</v>
      </c>
      <c r="I9" s="25">
        <v>40</v>
      </c>
      <c r="J9" s="25">
        <f>G9*H9+I9</f>
        <v>920</v>
      </c>
      <c r="K9" s="26"/>
      <c r="L9" s="27" t="s">
        <v>40</v>
      </c>
    </row>
    <row r="10" spans="1:14" s="4" customFormat="1" ht="14.1" customHeight="1">
      <c r="A10" s="22">
        <f t="shared" si="0"/>
        <v>7</v>
      </c>
      <c r="B10" s="23" t="s">
        <v>44</v>
      </c>
      <c r="C10" s="23" t="s">
        <v>45</v>
      </c>
      <c r="D10" s="23" t="s">
        <v>46</v>
      </c>
      <c r="E10" s="24" t="s">
        <v>19</v>
      </c>
      <c r="F10" s="23" t="s">
        <v>47</v>
      </c>
      <c r="G10" s="23">
        <v>19</v>
      </c>
      <c r="H10" s="25">
        <f>VLOOKUP(F10,[1]Invoice!$F$4:$H$35,3,FALSE)</f>
        <v>70</v>
      </c>
      <c r="I10" s="25">
        <v>40</v>
      </c>
      <c r="J10" s="25">
        <f>G10*H10+I10</f>
        <v>1370</v>
      </c>
      <c r="K10" s="26"/>
      <c r="L10" s="27" t="s">
        <v>48</v>
      </c>
    </row>
    <row r="11" spans="1:14" s="4" customFormat="1" ht="14.1" customHeight="1">
      <c r="A11" s="22">
        <f t="shared" si="0"/>
        <v>8</v>
      </c>
      <c r="B11" s="23" t="s">
        <v>44</v>
      </c>
      <c r="C11" s="23" t="s">
        <v>49</v>
      </c>
      <c r="D11" s="23" t="s">
        <v>50</v>
      </c>
      <c r="E11" s="24" t="s">
        <v>19</v>
      </c>
      <c r="F11" s="23" t="s">
        <v>51</v>
      </c>
      <c r="G11" s="23">
        <v>10</v>
      </c>
      <c r="H11" s="25">
        <v>55</v>
      </c>
      <c r="I11" s="25">
        <v>40</v>
      </c>
      <c r="J11" s="25">
        <f>G11*H11+I11</f>
        <v>590</v>
      </c>
      <c r="K11" s="26"/>
      <c r="L11" s="27" t="s">
        <v>52</v>
      </c>
    </row>
    <row r="12" spans="1:14" s="4" customFormat="1">
      <c r="A12" s="22">
        <f t="shared" si="0"/>
        <v>9</v>
      </c>
      <c r="B12" s="23" t="s">
        <v>44</v>
      </c>
      <c r="C12" s="23" t="s">
        <v>53</v>
      </c>
      <c r="D12" s="23" t="s">
        <v>54</v>
      </c>
      <c r="E12" s="24" t="s">
        <v>19</v>
      </c>
      <c r="F12" s="23" t="s">
        <v>20</v>
      </c>
      <c r="G12" s="23">
        <v>24</v>
      </c>
      <c r="H12" s="25">
        <v>120</v>
      </c>
      <c r="I12" s="25">
        <v>40</v>
      </c>
      <c r="J12" s="25">
        <f>G12*H12+I12</f>
        <v>2920</v>
      </c>
      <c r="K12" s="26"/>
      <c r="L12" s="27" t="s">
        <v>55</v>
      </c>
    </row>
    <row r="13" spans="1:14" s="4" customFormat="1" ht="14.1" customHeight="1">
      <c r="A13" s="22">
        <f t="shared" si="0"/>
        <v>10</v>
      </c>
      <c r="B13" s="23" t="s">
        <v>56</v>
      </c>
      <c r="C13" s="23" t="s">
        <v>57</v>
      </c>
      <c r="D13" s="23" t="s">
        <v>58</v>
      </c>
      <c r="E13" s="24" t="s">
        <v>19</v>
      </c>
      <c r="F13" s="29" t="s">
        <v>59</v>
      </c>
      <c r="G13" s="23">
        <v>16</v>
      </c>
      <c r="H13" s="25">
        <v>60</v>
      </c>
      <c r="I13" s="25">
        <v>40</v>
      </c>
      <c r="J13" s="25">
        <f>G13*H13+I13</f>
        <v>1000</v>
      </c>
      <c r="K13" s="26"/>
      <c r="L13" s="27" t="s">
        <v>60</v>
      </c>
    </row>
    <row r="14" spans="1:14" s="4" customFormat="1" ht="15" customHeight="1">
      <c r="A14" s="22">
        <f t="shared" si="0"/>
        <v>11</v>
      </c>
      <c r="B14" s="23" t="s">
        <v>61</v>
      </c>
      <c r="C14" s="23" t="s">
        <v>62</v>
      </c>
      <c r="D14" s="23" t="s">
        <v>63</v>
      </c>
      <c r="E14" s="24" t="s">
        <v>19</v>
      </c>
      <c r="F14" s="23" t="s">
        <v>64</v>
      </c>
      <c r="G14" s="23">
        <v>11</v>
      </c>
      <c r="H14" s="25">
        <f>VLOOKUP(F14,[1]Invoice!$F$4:$H$35,3,FALSE)</f>
        <v>50</v>
      </c>
      <c r="I14" s="25">
        <v>40</v>
      </c>
      <c r="J14" s="25">
        <f>G14*H14+I14</f>
        <v>590</v>
      </c>
      <c r="K14" s="26"/>
      <c r="L14" s="27" t="s">
        <v>65</v>
      </c>
    </row>
    <row r="15" spans="1:14" s="4" customFormat="1" ht="15" customHeight="1">
      <c r="A15" s="22">
        <f t="shared" si="0"/>
        <v>12</v>
      </c>
      <c r="B15" s="23" t="s">
        <v>66</v>
      </c>
      <c r="C15" s="23" t="s">
        <v>67</v>
      </c>
      <c r="D15" s="23" t="s">
        <v>68</v>
      </c>
      <c r="E15" s="24" t="s">
        <v>19</v>
      </c>
      <c r="F15" s="23" t="s">
        <v>64</v>
      </c>
      <c r="G15" s="23">
        <v>20</v>
      </c>
      <c r="H15" s="25">
        <f>VLOOKUP(F15,[1]Invoice!$F$4:$H$35,3,FALSE)</f>
        <v>50</v>
      </c>
      <c r="I15" s="25">
        <v>40</v>
      </c>
      <c r="J15" s="25">
        <f>G15*H15+I15</f>
        <v>1040</v>
      </c>
      <c r="K15" s="26"/>
      <c r="L15" s="27" t="s">
        <v>65</v>
      </c>
    </row>
    <row r="16" spans="1:14" s="4" customFormat="1" ht="15" customHeight="1">
      <c r="A16" s="22">
        <f t="shared" si="0"/>
        <v>13</v>
      </c>
      <c r="B16" s="23" t="s">
        <v>66</v>
      </c>
      <c r="C16" s="23" t="s">
        <v>69</v>
      </c>
      <c r="D16" s="23" t="s">
        <v>70</v>
      </c>
      <c r="E16" s="24" t="s">
        <v>19</v>
      </c>
      <c r="F16" s="23" t="s">
        <v>30</v>
      </c>
      <c r="G16" s="23">
        <v>6</v>
      </c>
      <c r="H16" s="25">
        <f>VLOOKUP(F16,[1]Invoice!$F$4:$H$35,3,FALSE)</f>
        <v>100</v>
      </c>
      <c r="I16" s="25">
        <v>40</v>
      </c>
      <c r="J16" s="25">
        <f>G16*H16+I16</f>
        <v>640</v>
      </c>
      <c r="K16" s="26"/>
      <c r="L16" s="27" t="s">
        <v>65</v>
      </c>
    </row>
    <row r="17" spans="1:12" s="4" customFormat="1" ht="14.1" customHeight="1">
      <c r="A17" s="22">
        <f t="shared" si="0"/>
        <v>14</v>
      </c>
      <c r="B17" s="23" t="s">
        <v>71</v>
      </c>
      <c r="C17" s="23" t="s">
        <v>72</v>
      </c>
      <c r="D17" s="23" t="s">
        <v>73</v>
      </c>
      <c r="E17" s="24" t="s">
        <v>19</v>
      </c>
      <c r="F17" s="23" t="s">
        <v>74</v>
      </c>
      <c r="G17" s="23">
        <v>49</v>
      </c>
      <c r="H17" s="25">
        <f>VLOOKUP(F17,[1]Invoice!$F$4:$H$35,3,FALSE)</f>
        <v>130</v>
      </c>
      <c r="I17" s="25">
        <v>40</v>
      </c>
      <c r="J17" s="25">
        <f>G17*H17+I17</f>
        <v>6410</v>
      </c>
      <c r="K17" s="26"/>
      <c r="L17" s="27" t="s">
        <v>75</v>
      </c>
    </row>
    <row r="18" spans="1:12" s="4" customFormat="1" ht="14.1" customHeight="1">
      <c r="A18" s="22">
        <f t="shared" si="0"/>
        <v>15</v>
      </c>
      <c r="B18" s="23" t="s">
        <v>71</v>
      </c>
      <c r="C18" s="23" t="s">
        <v>76</v>
      </c>
      <c r="D18" s="23" t="s">
        <v>77</v>
      </c>
      <c r="E18" s="24" t="s">
        <v>19</v>
      </c>
      <c r="F18" s="23" t="s">
        <v>78</v>
      </c>
      <c r="G18" s="23">
        <v>50</v>
      </c>
      <c r="H18" s="25">
        <v>140</v>
      </c>
      <c r="I18" s="25">
        <v>40</v>
      </c>
      <c r="J18" s="25">
        <f>G18*H18+I18</f>
        <v>7040</v>
      </c>
      <c r="K18" s="26"/>
      <c r="L18" s="27" t="s">
        <v>79</v>
      </c>
    </row>
    <row r="19" spans="1:12" s="4" customFormat="1" ht="14.1" customHeight="1">
      <c r="A19" s="22">
        <f t="shared" si="0"/>
        <v>16</v>
      </c>
      <c r="B19" s="23" t="s">
        <v>80</v>
      </c>
      <c r="C19" s="23" t="s">
        <v>81</v>
      </c>
      <c r="D19" s="23" t="s">
        <v>82</v>
      </c>
      <c r="E19" s="24" t="s">
        <v>19</v>
      </c>
      <c r="F19" s="23" t="s">
        <v>30</v>
      </c>
      <c r="G19" s="23">
        <v>36</v>
      </c>
      <c r="H19" s="25">
        <f>VLOOKUP(F19,[1]Invoice!$F$4:$H$35,3,FALSE)</f>
        <v>100</v>
      </c>
      <c r="I19" s="25">
        <v>40</v>
      </c>
      <c r="J19" s="25">
        <f>G19*H19+I19</f>
        <v>3640</v>
      </c>
      <c r="K19" s="26"/>
      <c r="L19" s="27" t="s">
        <v>83</v>
      </c>
    </row>
    <row r="20" spans="1:12" s="4" customFormat="1" ht="14.1" customHeight="1" thickBot="1">
      <c r="A20" s="30">
        <f t="shared" si="0"/>
        <v>17</v>
      </c>
      <c r="B20" s="31" t="s">
        <v>80</v>
      </c>
      <c r="C20" s="31" t="s">
        <v>84</v>
      </c>
      <c r="D20" s="31" t="s">
        <v>85</v>
      </c>
      <c r="E20" s="32" t="s">
        <v>19</v>
      </c>
      <c r="F20" s="31" t="s">
        <v>78</v>
      </c>
      <c r="G20" s="31">
        <v>53</v>
      </c>
      <c r="H20" s="33">
        <v>140</v>
      </c>
      <c r="I20" s="33">
        <v>40</v>
      </c>
      <c r="J20" s="33">
        <f>G20*H20+I20</f>
        <v>7460</v>
      </c>
      <c r="K20" s="34"/>
      <c r="L20" s="35" t="s">
        <v>86</v>
      </c>
    </row>
    <row r="21" spans="1:12" s="4" customFormat="1" ht="14.1" customHeight="1">
      <c r="A21" s="36"/>
      <c r="B21" s="37" t="s">
        <v>87</v>
      </c>
      <c r="C21" s="37" t="s">
        <v>88</v>
      </c>
      <c r="D21" s="38" t="s">
        <v>89</v>
      </c>
      <c r="E21" s="39" t="s">
        <v>19</v>
      </c>
      <c r="F21" s="38" t="s">
        <v>30</v>
      </c>
      <c r="G21" s="40">
        <v>110</v>
      </c>
      <c r="H21" s="41" t="s">
        <v>90</v>
      </c>
      <c r="I21" s="42"/>
      <c r="J21" s="75">
        <v>690</v>
      </c>
      <c r="K21" s="78"/>
      <c r="L21" s="43" t="s">
        <v>91</v>
      </c>
    </row>
    <row r="22" spans="1:12" s="4" customFormat="1" ht="14.1" customHeight="1">
      <c r="A22" s="44"/>
      <c r="B22" s="8" t="s">
        <v>87</v>
      </c>
      <c r="C22" s="8" t="s">
        <v>92</v>
      </c>
      <c r="D22" s="9" t="s">
        <v>93</v>
      </c>
      <c r="E22" s="10" t="s">
        <v>19</v>
      </c>
      <c r="F22" s="9" t="s">
        <v>30</v>
      </c>
      <c r="G22" s="45">
        <v>2</v>
      </c>
      <c r="H22" s="46"/>
      <c r="I22" s="47"/>
      <c r="J22" s="76"/>
      <c r="K22" s="79"/>
      <c r="L22" s="48" t="s">
        <v>91</v>
      </c>
    </row>
    <row r="23" spans="1:12" s="4" customFormat="1" ht="14.1" customHeight="1" thickBot="1">
      <c r="A23" s="49"/>
      <c r="B23" s="31" t="s">
        <v>22</v>
      </c>
      <c r="C23" s="31" t="s">
        <v>28</v>
      </c>
      <c r="D23" s="31" t="s">
        <v>29</v>
      </c>
      <c r="E23" s="32" t="s">
        <v>19</v>
      </c>
      <c r="F23" s="31" t="s">
        <v>30</v>
      </c>
      <c r="G23" s="50">
        <v>26</v>
      </c>
      <c r="H23" s="51"/>
      <c r="I23" s="52"/>
      <c r="J23" s="77"/>
      <c r="K23" s="80"/>
      <c r="L23" s="35" t="s">
        <v>31</v>
      </c>
    </row>
    <row r="24" spans="1:12" s="4" customFormat="1" ht="14.1" customHeight="1" thickBot="1">
      <c r="A24" s="53" t="s">
        <v>94</v>
      </c>
      <c r="B24" s="54"/>
      <c r="C24" s="54"/>
      <c r="D24" s="54"/>
      <c r="E24" s="54"/>
      <c r="F24" s="54"/>
      <c r="G24" s="54"/>
      <c r="H24" s="54"/>
      <c r="I24" s="55"/>
      <c r="J24" s="56">
        <f>SUM(J4:J23)</f>
        <v>43260</v>
      </c>
      <c r="K24" s="57"/>
      <c r="L24" s="58"/>
    </row>
    <row r="25" spans="1:12" s="4" customFormat="1" ht="14.1" customHeight="1" thickBot="1">
      <c r="A25" s="59"/>
      <c r="B25" s="60"/>
      <c r="C25" s="60"/>
      <c r="D25" s="60"/>
      <c r="E25" s="60"/>
      <c r="F25" s="60"/>
      <c r="G25" s="61">
        <f>SUM(G4:G20)</f>
        <v>436</v>
      </c>
      <c r="H25" s="62"/>
      <c r="I25" s="62"/>
      <c r="J25" s="62"/>
      <c r="K25" s="62"/>
      <c r="L25" s="60"/>
    </row>
    <row r="26" spans="1:12" s="3" customFormat="1" ht="31.5" customHeight="1" thickBot="1">
      <c r="A26" s="11" t="s">
        <v>15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6"/>
    </row>
    <row r="27" spans="1:12" s="3" customFormat="1" ht="30" customHeight="1" thickBot="1">
      <c r="A27" s="14" t="s">
        <v>1</v>
      </c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5"/>
    </row>
  </sheetData>
  <sortState ref="B4:L53">
    <sortCondition ref="B4:B53"/>
    <sortCondition ref="C4:C53"/>
  </sortState>
  <mergeCells count="10">
    <mergeCell ref="A26:K26"/>
    <mergeCell ref="A27:K27"/>
    <mergeCell ref="A1:H1"/>
    <mergeCell ref="A2:H2"/>
    <mergeCell ref="I1:K1"/>
    <mergeCell ref="I2:K2"/>
    <mergeCell ref="H21:I23"/>
    <mergeCell ref="J21:J23"/>
    <mergeCell ref="K21:K23"/>
    <mergeCell ref="A24:I24"/>
  </mergeCells>
  <conditionalFormatting sqref="C28:C1048576">
    <cfRule type="duplicateValues" dxfId="2" priority="5"/>
  </conditionalFormatting>
  <conditionalFormatting sqref="C25 C4:C20">
    <cfRule type="duplicateValues" dxfId="1" priority="2"/>
  </conditionalFormatting>
  <conditionalFormatting sqref="C23">
    <cfRule type="duplicateValues" dxfId="0" priority="1"/>
  </conditionalFormatting>
  <pageMargins left="0.31496062992125984" right="0.27559055118110237" top="0.36" bottom="0.56999999999999995" header="0.16" footer="0.26"/>
  <pageSetup scale="99" orientation="portrait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2026-02-12T14:38:13Z</cp:lastPrinted>
  <dcterms:created xsi:type="dcterms:W3CDTF">2025-02-10T06:56:40Z</dcterms:created>
  <dcterms:modified xsi:type="dcterms:W3CDTF">2026-03-17T10:21:29Z</dcterms:modified>
</cp:coreProperties>
</file>