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Invoice!$A$3:$L$23</definedName>
  </definedNames>
  <calcPr calcId="124519"/>
</workbook>
</file>

<file path=xl/calcChain.xml><?xml version="1.0" encoding="utf-8"?>
<calcChain xmlns="http://schemas.openxmlformats.org/spreadsheetml/2006/main">
  <c r="G20" i="1"/>
  <c r="J18"/>
  <c r="I18"/>
  <c r="H18"/>
  <c r="L18" s="1"/>
  <c r="J17"/>
  <c r="I17"/>
  <c r="L17" s="1"/>
  <c r="H17"/>
  <c r="J16"/>
  <c r="I16"/>
  <c r="H16"/>
  <c r="L16" s="1"/>
  <c r="J15"/>
  <c r="I15"/>
  <c r="L15" s="1"/>
  <c r="H15"/>
  <c r="J14"/>
  <c r="I14"/>
  <c r="H14"/>
  <c r="L14" s="1"/>
  <c r="J13"/>
  <c r="I13"/>
  <c r="L13" s="1"/>
  <c r="H13"/>
  <c r="J12"/>
  <c r="I12"/>
  <c r="H12"/>
  <c r="L12" s="1"/>
  <c r="J11"/>
  <c r="I11"/>
  <c r="H11"/>
  <c r="J10"/>
  <c r="I10"/>
  <c r="H10"/>
  <c r="J9"/>
  <c r="I9"/>
  <c r="H9"/>
  <c r="L9" s="1"/>
  <c r="J8"/>
  <c r="I8"/>
  <c r="H8"/>
  <c r="J7"/>
  <c r="I7"/>
  <c r="H7"/>
  <c r="L7" s="1"/>
  <c r="J6"/>
  <c r="I6"/>
  <c r="L6" s="1"/>
  <c r="J5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J4"/>
  <c r="I4"/>
  <c r="H4"/>
  <c r="L4" s="1"/>
  <c r="L8" l="1"/>
  <c r="L10"/>
  <c r="L11"/>
  <c r="L5"/>
  <c r="L19" l="1"/>
</calcChain>
</file>

<file path=xl/sharedStrings.xml><?xml version="1.0" encoding="utf-8"?>
<sst xmlns="http://schemas.openxmlformats.org/spreadsheetml/2006/main" count="94" uniqueCount="69">
  <si>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</si>
  <si>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</si>
  <si>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</si>
  <si>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</si>
  <si>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</si>
  <si>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</si>
  <si>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</si>
  <si>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</si>
  <si>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</si>
  <si>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</si>
  <si>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</si>
  <si>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</si>
  <si>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</si>
  <si>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</si>
  <si>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</si>
  <si>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</si>
  <si>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</si>
  <si>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</si>
  <si>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NABARANGPUR</t>
  </si>
  <si>
    <t>JEYPORE</t>
  </si>
  <si>
    <t>BARIPADA</t>
  </si>
  <si>
    <t>BALIAPAL</t>
  </si>
  <si>
    <t>RAYAGADA</t>
  </si>
  <si>
    <t>KEONJHAR</t>
  </si>
  <si>
    <t>Declaration � Kindly verify and confirm before 20/10/2024</t>
  </si>
  <si>
    <t>18/9/2024</t>
  </si>
  <si>
    <t>PL/JA/14219</t>
  </si>
  <si>
    <t>274</t>
  </si>
  <si>
    <t>PL/JA/14221</t>
  </si>
  <si>
    <t>275</t>
  </si>
  <si>
    <t>PL/JA/14259</t>
  </si>
  <si>
    <t>273</t>
  </si>
  <si>
    <t>19/9/2024</t>
  </si>
  <si>
    <t>PL/JA/14289</t>
  </si>
  <si>
    <t>278</t>
  </si>
  <si>
    <t>PARADEEP</t>
  </si>
  <si>
    <t>20/9/2024</t>
  </si>
  <si>
    <t>PL/JA/14369</t>
  </si>
  <si>
    <t>280</t>
  </si>
  <si>
    <t>PL/JA/14370</t>
  </si>
  <si>
    <t>281</t>
  </si>
  <si>
    <t>21/9/2024</t>
  </si>
  <si>
    <t>PL/JA/14526</t>
  </si>
  <si>
    <t>283</t>
  </si>
  <si>
    <t>25/9/2024</t>
  </si>
  <si>
    <t>PL/JA/14863</t>
  </si>
  <si>
    <t>290</t>
  </si>
  <si>
    <t>ROURKELA</t>
  </si>
  <si>
    <t>26/9/2024</t>
  </si>
  <si>
    <t>PL/JA/14946</t>
  </si>
  <si>
    <t>292</t>
  </si>
  <si>
    <t>BERHAMPUR</t>
  </si>
  <si>
    <t>27/9/2024</t>
  </si>
  <si>
    <t>PL/JA/14984</t>
  </si>
  <si>
    <t>293</t>
  </si>
  <si>
    <t>PL/JA/14999</t>
  </si>
  <si>
    <t>291</t>
  </si>
  <si>
    <t>30/9/2024</t>
  </si>
  <si>
    <t>PL/JA/15294</t>
  </si>
  <si>
    <t>299</t>
  </si>
  <si>
    <t>KENDRAPARA</t>
  </si>
  <si>
    <t>PL/JA/15411</t>
  </si>
  <si>
    <t>298</t>
  </si>
  <si>
    <t>PL/JA/15543</t>
  </si>
  <si>
    <t>300</t>
  </si>
  <si>
    <t>PL/JA/15544</t>
  </si>
  <si>
    <t>296</t>
  </si>
  <si>
    <t>(RUPEES THIRTY THOUSAND TWO HUNDRED EIGHTY ONLY)</t>
  </si>
  <si>
    <t>Bill Date: 30/09/2024
Bill NO :  22617
Total Amount: 30280.00
BILL TYPE : SMP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</si>
</sst>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2" fontId="0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342900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86226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V6" sqref="V6"/>
    </sheetView>
  </sheetViews>
  <sheetFormatPr defaultRowHeight="15"/>
  <cols>
    <col min="1" max="1" width="3.42578125" style="1" bestFit="1" customWidth="1"/>
    <col min="2" max="2" width="10.140625" style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28515625" style="1" customWidth="1"/>
    <col min="8" max="9" width="7.140625" style="1" customWidth="1"/>
    <col min="10" max="11" width="7.42578125" style="1" customWidth="1"/>
    <col min="12" max="12" width="9.5703125" style="1" customWidth="1"/>
    <col min="13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14" t="s">
        <v>0</v>
      </c>
      <c r="I1" s="15"/>
      <c r="J1" s="15"/>
      <c r="K1" s="15"/>
      <c r="L1" s="16"/>
    </row>
    <row r="2" spans="1:13" ht="90" customHeight="1">
      <c r="A2" s="20" t="s">
        <v>15</v>
      </c>
      <c r="B2" s="20"/>
      <c r="C2" s="20"/>
      <c r="D2" s="20"/>
      <c r="E2" s="20"/>
      <c r="F2" s="20"/>
      <c r="G2" s="20"/>
      <c r="H2" s="14" t="s">
        <v>68</v>
      </c>
      <c r="I2" s="15"/>
      <c r="J2" s="15"/>
      <c r="K2" s="15"/>
      <c r="L2" s="16"/>
      <c r="M2" s="3"/>
    </row>
    <row r="3" spans="1:13">
      <c r="A3" s="7" t="s">
        <v>6</v>
      </c>
      <c r="B3" s="7" t="s">
        <v>1</v>
      </c>
      <c r="C3" s="7" t="s">
        <v>14</v>
      </c>
      <c r="D3" s="7" t="s">
        <v>7</v>
      </c>
      <c r="E3" s="7" t="s">
        <v>8</v>
      </c>
      <c r="F3" s="7" t="s">
        <v>9</v>
      </c>
      <c r="G3" s="7" t="s">
        <v>2</v>
      </c>
      <c r="H3" s="2" t="s">
        <v>3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3">
      <c r="A4" s="8">
        <v>1</v>
      </c>
      <c r="B4" s="9" t="s">
        <v>25</v>
      </c>
      <c r="C4" s="9" t="s">
        <v>26</v>
      </c>
      <c r="D4" s="9" t="s">
        <v>27</v>
      </c>
      <c r="E4" s="10" t="s">
        <v>16</v>
      </c>
      <c r="F4" s="9" t="s">
        <v>23</v>
      </c>
      <c r="G4" s="9">
        <v>20</v>
      </c>
      <c r="H4" s="11">
        <f>VLOOKUP(F4,'[1]PARAS COMMERCIAL SMP'!$C$4:$D$121,2,FALSE)</f>
        <v>50</v>
      </c>
      <c r="I4" s="11">
        <f>G4*1</f>
        <v>20</v>
      </c>
      <c r="J4" s="11">
        <f>G4*4</f>
        <v>80</v>
      </c>
      <c r="K4" s="11">
        <v>20</v>
      </c>
      <c r="L4" s="11">
        <f>G4*H4+I4+J4+K4</f>
        <v>1120</v>
      </c>
    </row>
    <row r="5" spans="1:13">
      <c r="A5" s="8">
        <f>A4+1</f>
        <v>2</v>
      </c>
      <c r="B5" s="9" t="s">
        <v>25</v>
      </c>
      <c r="C5" s="9" t="s">
        <v>28</v>
      </c>
      <c r="D5" s="9" t="s">
        <v>29</v>
      </c>
      <c r="E5" s="10" t="s">
        <v>16</v>
      </c>
      <c r="F5" s="9" t="s">
        <v>23</v>
      </c>
      <c r="G5" s="9">
        <v>3</v>
      </c>
      <c r="H5" s="11">
        <f>VLOOKUP(F5,'[1]PARAS COMMERCIAL SMP'!$C$4:$D$121,2,FALSE)</f>
        <v>50</v>
      </c>
      <c r="I5" s="11">
        <f t="shared" ref="I5:I18" si="0">G5*1</f>
        <v>3</v>
      </c>
      <c r="J5" s="11">
        <f t="shared" ref="J5:J18" si="1">G5*4</f>
        <v>12</v>
      </c>
      <c r="K5" s="11">
        <v>20</v>
      </c>
      <c r="L5" s="11">
        <f t="shared" ref="L5:L18" si="2">G5*H5+I5+J5+K5</f>
        <v>185</v>
      </c>
    </row>
    <row r="6" spans="1:13">
      <c r="A6" s="8">
        <f t="shared" ref="A6:A18" si="3">A5+1</f>
        <v>3</v>
      </c>
      <c r="B6" s="9" t="s">
        <v>25</v>
      </c>
      <c r="C6" s="9" t="s">
        <v>30</v>
      </c>
      <c r="D6" s="9" t="s">
        <v>31</v>
      </c>
      <c r="E6" s="10" t="s">
        <v>16</v>
      </c>
      <c r="F6" s="9" t="s">
        <v>19</v>
      </c>
      <c r="G6" s="9">
        <v>100</v>
      </c>
      <c r="H6" s="11">
        <v>56</v>
      </c>
      <c r="I6" s="11">
        <f t="shared" si="0"/>
        <v>100</v>
      </c>
      <c r="J6" s="11">
        <f t="shared" si="1"/>
        <v>400</v>
      </c>
      <c r="K6" s="11">
        <v>20</v>
      </c>
      <c r="L6" s="11">
        <f t="shared" si="2"/>
        <v>6120</v>
      </c>
    </row>
    <row r="7" spans="1:13">
      <c r="A7" s="8">
        <f t="shared" si="3"/>
        <v>4</v>
      </c>
      <c r="B7" s="9" t="s">
        <v>32</v>
      </c>
      <c r="C7" s="9" t="s">
        <v>33</v>
      </c>
      <c r="D7" s="9" t="s">
        <v>34</v>
      </c>
      <c r="E7" s="10" t="s">
        <v>16</v>
      </c>
      <c r="F7" s="9" t="s">
        <v>35</v>
      </c>
      <c r="G7" s="9">
        <v>11</v>
      </c>
      <c r="H7" s="11">
        <f>VLOOKUP(F7,'[1]PARAS COMMERCIAL SMP'!$C$4:$D$121,2,FALSE)</f>
        <v>26</v>
      </c>
      <c r="I7" s="11">
        <f t="shared" si="0"/>
        <v>11</v>
      </c>
      <c r="J7" s="11">
        <f t="shared" si="1"/>
        <v>44</v>
      </c>
      <c r="K7" s="11">
        <v>20</v>
      </c>
      <c r="L7" s="11">
        <f t="shared" si="2"/>
        <v>361</v>
      </c>
    </row>
    <row r="8" spans="1:13">
      <c r="A8" s="8">
        <f t="shared" si="3"/>
        <v>5</v>
      </c>
      <c r="B8" s="9" t="s">
        <v>36</v>
      </c>
      <c r="C8" s="9" t="s">
        <v>37</v>
      </c>
      <c r="D8" s="9" t="s">
        <v>38</v>
      </c>
      <c r="E8" s="10" t="s">
        <v>16</v>
      </c>
      <c r="F8" s="9" t="s">
        <v>21</v>
      </c>
      <c r="G8" s="9">
        <v>20</v>
      </c>
      <c r="H8" s="11">
        <f>VLOOKUP(F8,'[1]PARAS COMMERCIAL SMP'!$C$4:$D$121,2,FALSE)</f>
        <v>70</v>
      </c>
      <c r="I8" s="11">
        <f t="shared" si="0"/>
        <v>20</v>
      </c>
      <c r="J8" s="11">
        <f t="shared" si="1"/>
        <v>80</v>
      </c>
      <c r="K8" s="11">
        <v>20</v>
      </c>
      <c r="L8" s="11">
        <f t="shared" si="2"/>
        <v>1520</v>
      </c>
    </row>
    <row r="9" spans="1:13">
      <c r="A9" s="8">
        <f t="shared" si="3"/>
        <v>6</v>
      </c>
      <c r="B9" s="9" t="s">
        <v>36</v>
      </c>
      <c r="C9" s="9" t="s">
        <v>39</v>
      </c>
      <c r="D9" s="9" t="s">
        <v>40</v>
      </c>
      <c r="E9" s="10" t="s">
        <v>16</v>
      </c>
      <c r="F9" s="9" t="s">
        <v>21</v>
      </c>
      <c r="G9" s="9">
        <v>5</v>
      </c>
      <c r="H9" s="11">
        <f>VLOOKUP(F9,'[1]PARAS COMMERCIAL SMP'!$C$4:$D$121,2,FALSE)</f>
        <v>70</v>
      </c>
      <c r="I9" s="11">
        <f t="shared" si="0"/>
        <v>5</v>
      </c>
      <c r="J9" s="11">
        <f t="shared" si="1"/>
        <v>20</v>
      </c>
      <c r="K9" s="11">
        <v>20</v>
      </c>
      <c r="L9" s="11">
        <f t="shared" si="2"/>
        <v>395</v>
      </c>
    </row>
    <row r="10" spans="1:13">
      <c r="A10" s="8">
        <f t="shared" si="3"/>
        <v>7</v>
      </c>
      <c r="B10" s="9" t="s">
        <v>41</v>
      </c>
      <c r="C10" s="9" t="s">
        <v>42</v>
      </c>
      <c r="D10" s="9" t="s">
        <v>43</v>
      </c>
      <c r="E10" s="10" t="s">
        <v>16</v>
      </c>
      <c r="F10" s="9" t="s">
        <v>17</v>
      </c>
      <c r="G10" s="9">
        <v>31</v>
      </c>
      <c r="H10" s="11">
        <f>VLOOKUP(F10,'[1]PARAS COMMERCIAL SMP'!$C$4:$D$121,2,FALSE)</f>
        <v>27</v>
      </c>
      <c r="I10" s="11">
        <f t="shared" si="0"/>
        <v>31</v>
      </c>
      <c r="J10" s="11">
        <f t="shared" si="1"/>
        <v>124</v>
      </c>
      <c r="K10" s="11">
        <v>20</v>
      </c>
      <c r="L10" s="11">
        <f t="shared" si="2"/>
        <v>1012</v>
      </c>
    </row>
    <row r="11" spans="1:13">
      <c r="A11" s="8">
        <f t="shared" si="3"/>
        <v>8</v>
      </c>
      <c r="B11" s="9" t="s">
        <v>44</v>
      </c>
      <c r="C11" s="9" t="s">
        <v>45</v>
      </c>
      <c r="D11" s="9" t="s">
        <v>46</v>
      </c>
      <c r="E11" s="10" t="s">
        <v>16</v>
      </c>
      <c r="F11" s="9" t="s">
        <v>47</v>
      </c>
      <c r="G11" s="9">
        <v>10</v>
      </c>
      <c r="H11" s="11">
        <f>VLOOKUP(F11,'[1]PARAS COMMERCIAL SMP'!$C$4:$D$121,2,FALSE)</f>
        <v>48</v>
      </c>
      <c r="I11" s="11">
        <f t="shared" si="0"/>
        <v>10</v>
      </c>
      <c r="J11" s="11">
        <f t="shared" si="1"/>
        <v>40</v>
      </c>
      <c r="K11" s="11">
        <v>20</v>
      </c>
      <c r="L11" s="11">
        <f t="shared" si="2"/>
        <v>550</v>
      </c>
    </row>
    <row r="12" spans="1:13">
      <c r="A12" s="8">
        <f t="shared" si="3"/>
        <v>9</v>
      </c>
      <c r="B12" s="9" t="s">
        <v>48</v>
      </c>
      <c r="C12" s="9" t="s">
        <v>49</v>
      </c>
      <c r="D12" s="9" t="s">
        <v>50</v>
      </c>
      <c r="E12" s="10" t="s">
        <v>16</v>
      </c>
      <c r="F12" s="9" t="s">
        <v>51</v>
      </c>
      <c r="G12" s="9">
        <v>23</v>
      </c>
      <c r="H12" s="11">
        <f>VLOOKUP(F12,'[1]PARAS COMMERCIAL SMP'!$C$4:$D$121,2,FALSE)</f>
        <v>27</v>
      </c>
      <c r="I12" s="11">
        <f t="shared" si="0"/>
        <v>23</v>
      </c>
      <c r="J12" s="11">
        <f t="shared" si="1"/>
        <v>92</v>
      </c>
      <c r="K12" s="11">
        <v>20</v>
      </c>
      <c r="L12" s="11">
        <f t="shared" si="2"/>
        <v>756</v>
      </c>
    </row>
    <row r="13" spans="1:13">
      <c r="A13" s="8">
        <f t="shared" si="3"/>
        <v>10</v>
      </c>
      <c r="B13" s="9" t="s">
        <v>52</v>
      </c>
      <c r="C13" s="9" t="s">
        <v>53</v>
      </c>
      <c r="D13" s="9" t="s">
        <v>54</v>
      </c>
      <c r="E13" s="10" t="s">
        <v>16</v>
      </c>
      <c r="F13" s="9" t="s">
        <v>22</v>
      </c>
      <c r="G13" s="9">
        <v>64</v>
      </c>
      <c r="H13" s="11">
        <f>VLOOKUP(F13,'[1]PARAS COMMERCIAL SMP'!$C$4:$D$121,2,FALSE)</f>
        <v>54</v>
      </c>
      <c r="I13" s="11">
        <f t="shared" si="0"/>
        <v>64</v>
      </c>
      <c r="J13" s="11">
        <f t="shared" si="1"/>
        <v>256</v>
      </c>
      <c r="K13" s="11">
        <v>20</v>
      </c>
      <c r="L13" s="11">
        <f t="shared" si="2"/>
        <v>3796</v>
      </c>
    </row>
    <row r="14" spans="1:13">
      <c r="A14" s="8">
        <f t="shared" si="3"/>
        <v>11</v>
      </c>
      <c r="B14" s="9" t="s">
        <v>52</v>
      </c>
      <c r="C14" s="9" t="s">
        <v>55</v>
      </c>
      <c r="D14" s="9" t="s">
        <v>56</v>
      </c>
      <c r="E14" s="10" t="s">
        <v>16</v>
      </c>
      <c r="F14" s="9" t="s">
        <v>19</v>
      </c>
      <c r="G14" s="9">
        <v>61</v>
      </c>
      <c r="H14" s="11">
        <f>VLOOKUP(F14,'[1]PARAS COMMERCIAL SMP'!$C$4:$D$121,2,FALSE)</f>
        <v>66</v>
      </c>
      <c r="I14" s="11">
        <f t="shared" si="0"/>
        <v>61</v>
      </c>
      <c r="J14" s="11">
        <f t="shared" si="1"/>
        <v>244</v>
      </c>
      <c r="K14" s="11">
        <v>20</v>
      </c>
      <c r="L14" s="11">
        <f t="shared" si="2"/>
        <v>4351</v>
      </c>
    </row>
    <row r="15" spans="1:13">
      <c r="A15" s="8">
        <f t="shared" si="3"/>
        <v>12</v>
      </c>
      <c r="B15" s="9" t="s">
        <v>57</v>
      </c>
      <c r="C15" s="9" t="s">
        <v>58</v>
      </c>
      <c r="D15" s="9" t="s">
        <v>59</v>
      </c>
      <c r="E15" s="10" t="s">
        <v>16</v>
      </c>
      <c r="F15" s="9" t="s">
        <v>60</v>
      </c>
      <c r="G15" s="9">
        <v>57</v>
      </c>
      <c r="H15" s="11">
        <f>VLOOKUP(F15,'[1]PARAS COMMERCIAL SMP'!$C$4:$D$121,2,FALSE)</f>
        <v>26</v>
      </c>
      <c r="I15" s="11">
        <f t="shared" si="0"/>
        <v>57</v>
      </c>
      <c r="J15" s="11">
        <f t="shared" si="1"/>
        <v>228</v>
      </c>
      <c r="K15" s="11">
        <v>20</v>
      </c>
      <c r="L15" s="11">
        <f t="shared" si="2"/>
        <v>1787</v>
      </c>
    </row>
    <row r="16" spans="1:13">
      <c r="A16" s="8">
        <f t="shared" si="3"/>
        <v>13</v>
      </c>
      <c r="B16" s="9" t="s">
        <v>57</v>
      </c>
      <c r="C16" s="9" t="s">
        <v>61</v>
      </c>
      <c r="D16" s="9" t="s">
        <v>62</v>
      </c>
      <c r="E16" s="10" t="s">
        <v>16</v>
      </c>
      <c r="F16" s="9" t="s">
        <v>20</v>
      </c>
      <c r="G16" s="9">
        <v>51</v>
      </c>
      <c r="H16" s="11">
        <f>VLOOKUP(F16,'[1]PARAS COMMERCIAL SMP'!$C$4:$D$121,2,FALSE)</f>
        <v>28</v>
      </c>
      <c r="I16" s="11">
        <f t="shared" si="0"/>
        <v>51</v>
      </c>
      <c r="J16" s="11">
        <f t="shared" si="1"/>
        <v>204</v>
      </c>
      <c r="K16" s="11">
        <v>20</v>
      </c>
      <c r="L16" s="11">
        <f t="shared" si="2"/>
        <v>1703</v>
      </c>
    </row>
    <row r="17" spans="1:12">
      <c r="A17" s="8">
        <f t="shared" si="3"/>
        <v>14</v>
      </c>
      <c r="B17" s="9" t="s">
        <v>57</v>
      </c>
      <c r="C17" s="9" t="s">
        <v>63</v>
      </c>
      <c r="D17" s="9" t="s">
        <v>64</v>
      </c>
      <c r="E17" s="10" t="s">
        <v>16</v>
      </c>
      <c r="F17" s="9" t="s">
        <v>19</v>
      </c>
      <c r="G17" s="9">
        <v>60</v>
      </c>
      <c r="H17" s="11">
        <f>VLOOKUP(F17,'[1]PARAS COMMERCIAL SMP'!$C$4:$D$121,2,FALSE)</f>
        <v>66</v>
      </c>
      <c r="I17" s="11">
        <f t="shared" si="0"/>
        <v>60</v>
      </c>
      <c r="J17" s="11">
        <f t="shared" si="1"/>
        <v>240</v>
      </c>
      <c r="K17" s="11">
        <v>20</v>
      </c>
      <c r="L17" s="11">
        <f t="shared" si="2"/>
        <v>4280</v>
      </c>
    </row>
    <row r="18" spans="1:12">
      <c r="A18" s="8">
        <f t="shared" si="3"/>
        <v>15</v>
      </c>
      <c r="B18" s="9" t="s">
        <v>57</v>
      </c>
      <c r="C18" s="9" t="s">
        <v>65</v>
      </c>
      <c r="D18" s="9" t="s">
        <v>66</v>
      </c>
      <c r="E18" s="10" t="s">
        <v>16</v>
      </c>
      <c r="F18" s="9" t="s">
        <v>18</v>
      </c>
      <c r="G18" s="9">
        <v>28</v>
      </c>
      <c r="H18" s="11">
        <f>VLOOKUP(F18,'[1]PARAS COMMERCIAL SMP'!$C$4:$D$121,2,FALSE)</f>
        <v>78</v>
      </c>
      <c r="I18" s="11">
        <f t="shared" si="0"/>
        <v>28</v>
      </c>
      <c r="J18" s="11">
        <f t="shared" si="1"/>
        <v>112</v>
      </c>
      <c r="K18" s="11">
        <v>20</v>
      </c>
      <c r="L18" s="11">
        <f t="shared" si="2"/>
        <v>2344</v>
      </c>
    </row>
    <row r="19" spans="1:12">
      <c r="A19" s="21" t="s">
        <v>67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">
        <f>SUM(L4:L18)</f>
        <v>30280</v>
      </c>
    </row>
    <row r="20" spans="1:12">
      <c r="A20" s="12"/>
      <c r="B20" s="12"/>
      <c r="C20" s="12"/>
      <c r="D20" s="12"/>
      <c r="E20" s="12"/>
      <c r="F20" s="12"/>
      <c r="G20" s="7">
        <f>SUM(G4:G18)</f>
        <v>544</v>
      </c>
      <c r="H20" s="13"/>
      <c r="I20" s="13"/>
      <c r="J20" s="13"/>
      <c r="K20" s="13"/>
      <c r="L20" s="13"/>
    </row>
    <row r="21" spans="1:12">
      <c r="A21" s="17" t="s">
        <v>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ht="15" customHeight="1">
      <c r="A22" s="14" t="s">
        <v>24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3" spans="1:12" ht="36" customHeight="1">
      <c r="A23" s="14" t="s">
        <v>5</v>
      </c>
      <c r="B23" s="15"/>
      <c r="C23" s="15"/>
      <c r="D23" s="15"/>
      <c r="E23" s="15"/>
      <c r="F23" s="15"/>
      <c r="G23" s="5"/>
      <c r="H23" s="5"/>
      <c r="I23" s="5"/>
      <c r="J23" s="5"/>
      <c r="K23" s="5"/>
      <c r="L23" s="6"/>
    </row>
  </sheetData>
  <sortState ref="B4:L17">
    <sortCondition ref="B4:B17"/>
    <sortCondition ref="C4:C17"/>
  </sortState>
  <mergeCells count="8">
    <mergeCell ref="A23:F23"/>
    <mergeCell ref="A22:L22"/>
    <mergeCell ref="H1:L1"/>
    <mergeCell ref="H2:L2"/>
    <mergeCell ref="A21:L21"/>
    <mergeCell ref="A1:G1"/>
    <mergeCell ref="A2:G2"/>
    <mergeCell ref="A19:K19"/>
  </mergeCells>
  <conditionalFormatting sqref="C3:C20">
    <cfRule type="duplicateValues" dxfId="0" priority="17"/>
  </conditionalFormatting>
  <pageMargins left="0.24" right="0.11811023622047245" top="0.74803149606299213" bottom="0.74803149606299213" header="0.31496062992125984" footer="0.31496062992125984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2024-10-10T07:22:31Z</cp:lastPrinted>
  <dcterms:created xsi:type="dcterms:W3CDTF">2023-04-10T04:43:22Z</dcterms:created>
  <dcterms:modified xsi:type="dcterms:W3CDTF">2024-10-10T07:22:32Z</dcterms:modified>
</cp:coreProperties>
</file>