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Invoice!$A$3:$M$32</definedName>
    <definedName name="_xlnm.Print_Titles" localSheetId="0">Invoice!#REF!</definedName>
  </definedNames>
  <calcPr calcId="144525"/>
</workbook>
</file>

<file path=xl/calcChain.xml><?xml version="1.0" encoding="utf-8"?>
<calcChain xmlns="http://schemas.openxmlformats.org/spreadsheetml/2006/main">
  <c r="G30" i="1" l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L18" i="1" s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L9" i="1" s="1"/>
  <c r="I8" i="1"/>
  <c r="H8" i="1"/>
  <c r="L8" i="1" s="1"/>
  <c r="I7" i="1"/>
  <c r="H7" i="1"/>
  <c r="L7" i="1" s="1"/>
  <c r="I6" i="1"/>
  <c r="H6" i="1"/>
  <c r="L6" i="1" s="1"/>
  <c r="I5" i="1"/>
  <c r="H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I4" i="1"/>
  <c r="H4" i="1"/>
  <c r="L10" i="1" l="1"/>
  <c r="L11" i="1"/>
  <c r="L12" i="1"/>
  <c r="L13" i="1"/>
  <c r="L14" i="1"/>
  <c r="L15" i="1"/>
  <c r="L16" i="1"/>
  <c r="L17" i="1"/>
  <c r="L4" i="1"/>
  <c r="L29" i="1" l="1"/>
</calcChain>
</file>

<file path=xl/sharedStrings.xml><?xml version="1.0" encoding="utf-8"?>
<sst xmlns="http://schemas.openxmlformats.org/spreadsheetml/2006/main" count="170" uniqueCount="94">
  <si>
    <t>Thanking you for your business.
PRAGATI LOGISTICS</t>
  </si>
  <si>
    <t>FROM</t>
  </si>
  <si>
    <t>RATE</t>
  </si>
  <si>
    <t>HML</t>
  </si>
  <si>
    <t>DD.CH.</t>
  </si>
  <si>
    <t>LR CH.</t>
  </si>
  <si>
    <t>DESTINATION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</si>
  <si>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</si>
  <si>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SL.</t>
  </si>
  <si>
    <t>DATE</t>
  </si>
  <si>
    <t>CASE</t>
  </si>
  <si>
    <t>AMT.</t>
  </si>
  <si>
    <t>INVOICE
PRAGATI LOGISTICS,SAMANTA SAHI KHUNTIA LANE,8984191006
GST No: 21AGHPB9356M1Z9</t>
  </si>
  <si>
    <t>PRODUCT</t>
  </si>
  <si>
    <t>CTC</t>
  </si>
  <si>
    <t>AGARBATTI</t>
  </si>
  <si>
    <t>MALKANGIRI</t>
  </si>
  <si>
    <t>PHENYLE</t>
  </si>
  <si>
    <t>BOUDH</t>
  </si>
  <si>
    <t>ROURKELA</t>
  </si>
  <si>
    <t>BHADRAK</t>
  </si>
  <si>
    <t>DHENKANAL</t>
  </si>
  <si>
    <t>JAJPUR ROAD</t>
  </si>
  <si>
    <t>SCRUBER</t>
  </si>
  <si>
    <t>BHUBANESWAR</t>
  </si>
  <si>
    <t>JAJPUR TOWN</t>
  </si>
  <si>
    <t>LR NO</t>
  </si>
  <si>
    <t>INV. NO.</t>
  </si>
  <si>
    <t>SUNDERGARH</t>
  </si>
  <si>
    <t>BASUDEVPUR</t>
  </si>
  <si>
    <t>JHARSUGUDA</t>
  </si>
  <si>
    <t>Kindly, verify &amp; confirm within 7 days, else GST will be filed by 20th APRIL, 2024. 
GST to be paid by Consignor under Reverse Charge Mechanism(RCM) as per GST.</t>
  </si>
  <si>
    <t>01/3/2024</t>
  </si>
  <si>
    <t>PL/DO/24601</t>
  </si>
  <si>
    <t>589</t>
  </si>
  <si>
    <t>NAYAGARH</t>
  </si>
  <si>
    <t>02/3/2024</t>
  </si>
  <si>
    <t>PL/MA/20944</t>
  </si>
  <si>
    <t>593</t>
  </si>
  <si>
    <t>PL/MA/20945</t>
  </si>
  <si>
    <t>592</t>
  </si>
  <si>
    <t>04/3/2024</t>
  </si>
  <si>
    <t>PL/DO/24909</t>
  </si>
  <si>
    <t>586</t>
  </si>
  <si>
    <t>PL/DO/24935</t>
  </si>
  <si>
    <t>598</t>
  </si>
  <si>
    <t>PL/DO/24936</t>
  </si>
  <si>
    <t>596</t>
  </si>
  <si>
    <t>05/3/2024</t>
  </si>
  <si>
    <t>PL/MA/21229</t>
  </si>
  <si>
    <t>597</t>
  </si>
  <si>
    <t>06/3/2024</t>
  </si>
  <si>
    <t>PL/DO/25077</t>
  </si>
  <si>
    <t>600</t>
  </si>
  <si>
    <t>PURI</t>
  </si>
  <si>
    <t>PL/DO/25130</t>
  </si>
  <si>
    <t>604</t>
  </si>
  <si>
    <t>PL/DO/25131</t>
  </si>
  <si>
    <t>603</t>
  </si>
  <si>
    <t>PL/MA/21302</t>
  </si>
  <si>
    <t>602</t>
  </si>
  <si>
    <t>PHULBANI</t>
  </si>
  <si>
    <t>PL/MA/21303</t>
  </si>
  <si>
    <t>601</t>
  </si>
  <si>
    <t>TALCHER</t>
  </si>
  <si>
    <t>07/3/2024</t>
  </si>
  <si>
    <t>PL/DO/25237</t>
  </si>
  <si>
    <t>605</t>
  </si>
  <si>
    <t>11/3/2024</t>
  </si>
  <si>
    <t>PL/MA/21548</t>
  </si>
  <si>
    <t>606</t>
  </si>
  <si>
    <t>19/3/2024</t>
  </si>
  <si>
    <t>PL/MA/21972</t>
  </si>
  <si>
    <t>613</t>
  </si>
  <si>
    <t>21/3/2024</t>
  </si>
  <si>
    <t>PL/MA/22095</t>
  </si>
  <si>
    <t>615</t>
  </si>
  <si>
    <t>23/3/2024</t>
  </si>
  <si>
    <t>PL/MA/22228</t>
  </si>
  <si>
    <t>619</t>
  </si>
  <si>
    <t>PL/MA/22231</t>
  </si>
  <si>
    <t>618</t>
  </si>
  <si>
    <t>25/3/2024</t>
  </si>
  <si>
    <t>PL/DO/26460</t>
  </si>
  <si>
    <t>620</t>
  </si>
  <si>
    <t>27/3/2024</t>
  </si>
  <si>
    <t>PL/MA/22308</t>
  </si>
  <si>
    <t>622</t>
  </si>
  <si>
    <t>PL/MA/22349</t>
  </si>
  <si>
    <t>621</t>
  </si>
  <si>
    <t>BALASORE</t>
  </si>
  <si>
    <t>(RUPEES THIRTY SIX THOUSAND ONE HUNDRED FORTY ONLY)</t>
  </si>
  <si>
    <t xml:space="preserve">
DHP INTERNATIONAL
Address: 504, MAHATAB ROAD, BACK SIDE OF JMG HERO,CUTTACK,-753001 ODISHA,7978629868
GST No: 21AIAPD5228R1ZC
</t>
  </si>
  <si>
    <t xml:space="preserve">Bill Date: 31/03/2024
Bill NO :  43191
Total Amount:  36140.00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</si>
</sst>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13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0" fontId="1" fillId="0" borderId="18" xfId="0" applyNumberFormat="1" applyFont="1" applyBorder="1" applyAlignment="1">
      <alignment horizontal="left" wrapText="1"/>
    </xf>
    <xf numFmtId="0" fontId="1" fillId="0" borderId="19" xfId="0" applyNumberFormat="1" applyFont="1" applyBorder="1" applyAlignment="1">
      <alignment horizontal="left" wrapText="1"/>
    </xf>
    <xf numFmtId="0" fontId="1" fillId="0" borderId="20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7</xdr:col>
      <xdr:colOff>228600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343400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QUOTATION/DHP%20INTERNATIONAL%20NEW%20R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8">
          <cell r="D18" t="str">
            <v>DESTINATION</v>
          </cell>
          <cell r="E18" t="str">
            <v>PHENYLE RATE / CASE</v>
          </cell>
          <cell r="F18" t="str">
            <v>AGARBATI RATE / CASE</v>
          </cell>
        </row>
        <row r="19">
          <cell r="D19" t="str">
            <v>ANANDPUR</v>
          </cell>
          <cell r="E19">
            <v>75</v>
          </cell>
          <cell r="F19">
            <v>85</v>
          </cell>
        </row>
        <row r="20">
          <cell r="D20" t="str">
            <v>ANGUL</v>
          </cell>
          <cell r="E20">
            <v>55</v>
          </cell>
          <cell r="F20">
            <v>65</v>
          </cell>
        </row>
        <row r="21">
          <cell r="D21" t="str">
            <v>ASKA</v>
          </cell>
          <cell r="E21">
            <v>80</v>
          </cell>
          <cell r="F21">
            <v>90</v>
          </cell>
        </row>
        <row r="22">
          <cell r="D22" t="str">
            <v>ATHAGARH</v>
          </cell>
          <cell r="E22">
            <v>45</v>
          </cell>
          <cell r="F22">
            <v>55</v>
          </cell>
        </row>
        <row r="23">
          <cell r="D23" t="str">
            <v>BALASORE</v>
          </cell>
          <cell r="E23">
            <v>70</v>
          </cell>
          <cell r="F23">
            <v>80</v>
          </cell>
        </row>
        <row r="24">
          <cell r="D24" t="str">
            <v>BALIAPAL</v>
          </cell>
          <cell r="E24">
            <v>85</v>
          </cell>
          <cell r="F24">
            <v>95</v>
          </cell>
        </row>
        <row r="25">
          <cell r="D25" t="str">
            <v>BANAMALIPUR</v>
          </cell>
          <cell r="E25">
            <v>45</v>
          </cell>
          <cell r="F25">
            <v>55</v>
          </cell>
        </row>
        <row r="26">
          <cell r="D26" t="str">
            <v>BANKI</v>
          </cell>
          <cell r="E26">
            <v>45</v>
          </cell>
          <cell r="F26">
            <v>55</v>
          </cell>
        </row>
        <row r="27">
          <cell r="D27" t="str">
            <v>BARAGARH</v>
          </cell>
          <cell r="E27">
            <v>90</v>
          </cell>
          <cell r="F27">
            <v>100</v>
          </cell>
        </row>
        <row r="28">
          <cell r="D28" t="str">
            <v>BARANGA</v>
          </cell>
          <cell r="E28">
            <v>45</v>
          </cell>
          <cell r="F28">
            <v>55</v>
          </cell>
        </row>
        <row r="29">
          <cell r="D29" t="str">
            <v>BARBIL</v>
          </cell>
          <cell r="E29">
            <v>70</v>
          </cell>
          <cell r="F29">
            <v>80</v>
          </cell>
        </row>
        <row r="30">
          <cell r="D30" t="str">
            <v>BARIPADA</v>
          </cell>
          <cell r="E30">
            <v>80</v>
          </cell>
          <cell r="F30">
            <v>90</v>
          </cell>
        </row>
        <row r="31">
          <cell r="D31" t="str">
            <v>BARPALI</v>
          </cell>
          <cell r="E31">
            <v>110</v>
          </cell>
          <cell r="F31">
            <v>120</v>
          </cell>
        </row>
        <row r="32">
          <cell r="D32" t="str">
            <v>BASUDEVPUR</v>
          </cell>
          <cell r="E32">
            <v>90</v>
          </cell>
          <cell r="F32">
            <v>100</v>
          </cell>
        </row>
        <row r="33">
          <cell r="D33" t="str">
            <v>BELPAHAD</v>
          </cell>
          <cell r="E33">
            <v>125</v>
          </cell>
          <cell r="F33">
            <v>135</v>
          </cell>
        </row>
        <row r="34">
          <cell r="D34" t="str">
            <v>BERHAMPUR</v>
          </cell>
          <cell r="E34">
            <v>75</v>
          </cell>
          <cell r="F34">
            <v>85</v>
          </cell>
        </row>
        <row r="35">
          <cell r="D35" t="str">
            <v>BHADRAK</v>
          </cell>
          <cell r="E35">
            <v>45</v>
          </cell>
          <cell r="F35">
            <v>55</v>
          </cell>
        </row>
        <row r="36">
          <cell r="D36" t="str">
            <v>BHANJANAGAR</v>
          </cell>
          <cell r="E36">
            <v>85</v>
          </cell>
          <cell r="F36">
            <v>95</v>
          </cell>
        </row>
        <row r="37">
          <cell r="D37" t="str">
            <v>BHAWANIPATNA</v>
          </cell>
          <cell r="E37">
            <v>85</v>
          </cell>
          <cell r="F37">
            <v>95</v>
          </cell>
        </row>
        <row r="38">
          <cell r="D38" t="str">
            <v>BHUBANESWAR</v>
          </cell>
          <cell r="E38">
            <v>45</v>
          </cell>
          <cell r="F38">
            <v>55</v>
          </cell>
        </row>
        <row r="39">
          <cell r="D39" t="str">
            <v>BOLANGIR</v>
          </cell>
          <cell r="E39">
            <v>75</v>
          </cell>
          <cell r="F39">
            <v>85</v>
          </cell>
        </row>
        <row r="40">
          <cell r="D40" t="str">
            <v>BORIGUMMA</v>
          </cell>
          <cell r="E40">
            <v>115</v>
          </cell>
          <cell r="F40">
            <v>125</v>
          </cell>
        </row>
        <row r="41">
          <cell r="D41" t="str">
            <v>BOUDH</v>
          </cell>
          <cell r="E41">
            <v>100</v>
          </cell>
          <cell r="F41">
            <v>110</v>
          </cell>
        </row>
        <row r="42">
          <cell r="D42" t="str">
            <v>BRAJARAJNAGAR</v>
          </cell>
          <cell r="E42">
            <v>100</v>
          </cell>
          <cell r="F42">
            <v>110</v>
          </cell>
        </row>
        <row r="43">
          <cell r="D43" t="str">
            <v>CHANDBALI</v>
          </cell>
          <cell r="E43">
            <v>65</v>
          </cell>
          <cell r="F43">
            <v>75</v>
          </cell>
        </row>
        <row r="44">
          <cell r="D44" t="str">
            <v>CHATRACHAKADA</v>
          </cell>
          <cell r="E44">
            <v>65</v>
          </cell>
          <cell r="F44">
            <v>75</v>
          </cell>
        </row>
        <row r="45">
          <cell r="D45" t="str">
            <v>CHHATRAPUR</v>
          </cell>
          <cell r="E45">
            <v>85</v>
          </cell>
          <cell r="F45">
            <v>95</v>
          </cell>
        </row>
        <row r="46">
          <cell r="D46" t="str">
            <v>DENGAPOLA</v>
          </cell>
          <cell r="E46">
            <v>45</v>
          </cell>
          <cell r="F46">
            <v>55</v>
          </cell>
        </row>
        <row r="47">
          <cell r="D47" t="str">
            <v>DERABISHI</v>
          </cell>
          <cell r="E47">
            <v>45</v>
          </cell>
          <cell r="F47">
            <v>55</v>
          </cell>
        </row>
        <row r="48">
          <cell r="D48" t="str">
            <v>DHAMNAGAR</v>
          </cell>
          <cell r="E48">
            <v>100</v>
          </cell>
          <cell r="F48">
            <v>110</v>
          </cell>
        </row>
        <row r="49">
          <cell r="D49" t="str">
            <v>DHENKANAL</v>
          </cell>
          <cell r="E49">
            <v>45</v>
          </cell>
          <cell r="F49">
            <v>55</v>
          </cell>
        </row>
        <row r="50">
          <cell r="D50" t="str">
            <v>DIGAPAHANDI</v>
          </cell>
          <cell r="E50">
            <v>100</v>
          </cell>
          <cell r="F50">
            <v>110</v>
          </cell>
        </row>
        <row r="51">
          <cell r="D51" t="str">
            <v>FAKIRPUR</v>
          </cell>
          <cell r="E51">
            <v>100</v>
          </cell>
          <cell r="F51">
            <v>110</v>
          </cell>
        </row>
        <row r="52">
          <cell r="D52" t="str">
            <v>HARIPUR HAT</v>
          </cell>
          <cell r="E52">
            <v>45</v>
          </cell>
          <cell r="F52">
            <v>55</v>
          </cell>
        </row>
        <row r="53">
          <cell r="D53" t="str">
            <v>ITAMATI</v>
          </cell>
          <cell r="E53">
            <v>45</v>
          </cell>
          <cell r="F53">
            <v>55</v>
          </cell>
        </row>
        <row r="54">
          <cell r="D54" t="str">
            <v>JAGATSINGHPUR</v>
          </cell>
          <cell r="E54">
            <v>45</v>
          </cell>
          <cell r="F54">
            <v>55</v>
          </cell>
        </row>
        <row r="55">
          <cell r="D55" t="str">
            <v>JAJPUR ROAD</v>
          </cell>
          <cell r="E55">
            <v>45</v>
          </cell>
          <cell r="F55">
            <v>55</v>
          </cell>
        </row>
        <row r="56">
          <cell r="D56" t="str">
            <v>JAJPUR TOWN</v>
          </cell>
          <cell r="E56">
            <v>45</v>
          </cell>
          <cell r="F56">
            <v>55</v>
          </cell>
        </row>
        <row r="57">
          <cell r="D57" t="str">
            <v>JALESWAR</v>
          </cell>
          <cell r="E57">
            <v>90</v>
          </cell>
          <cell r="F57">
            <v>100</v>
          </cell>
        </row>
        <row r="58">
          <cell r="D58" t="str">
            <v>JASIPUR</v>
          </cell>
          <cell r="E58">
            <v>90</v>
          </cell>
          <cell r="F58">
            <v>100</v>
          </cell>
        </row>
        <row r="59">
          <cell r="D59" t="str">
            <v>JATNI</v>
          </cell>
          <cell r="E59">
            <v>45</v>
          </cell>
          <cell r="F59">
            <v>55</v>
          </cell>
        </row>
        <row r="60">
          <cell r="D60" t="str">
            <v>JEYPORE</v>
          </cell>
          <cell r="E60">
            <v>90</v>
          </cell>
          <cell r="F60">
            <v>100</v>
          </cell>
        </row>
        <row r="61">
          <cell r="D61" t="str">
            <v>KALUPADA GHAT</v>
          </cell>
          <cell r="E61">
            <v>85</v>
          </cell>
          <cell r="F61">
            <v>95</v>
          </cell>
        </row>
        <row r="62">
          <cell r="D62" t="str">
            <v>KAMAKHYANAGAR</v>
          </cell>
          <cell r="E62">
            <v>45</v>
          </cell>
          <cell r="F62">
            <v>55</v>
          </cell>
        </row>
        <row r="63">
          <cell r="D63" t="str">
            <v>KENDRAPARA</v>
          </cell>
          <cell r="E63">
            <v>45</v>
          </cell>
          <cell r="F63">
            <v>55</v>
          </cell>
        </row>
        <row r="64">
          <cell r="D64" t="str">
            <v>KESINGA</v>
          </cell>
          <cell r="E64">
            <v>110</v>
          </cell>
          <cell r="F64">
            <v>120</v>
          </cell>
        </row>
        <row r="65">
          <cell r="D65" t="str">
            <v>KHURDA</v>
          </cell>
          <cell r="E65">
            <v>45</v>
          </cell>
          <cell r="F65">
            <v>55</v>
          </cell>
        </row>
        <row r="66">
          <cell r="D66" t="str">
            <v>KONARK</v>
          </cell>
          <cell r="E66">
            <v>45</v>
          </cell>
          <cell r="F66">
            <v>55</v>
          </cell>
        </row>
        <row r="67">
          <cell r="D67" t="str">
            <v>KORAPUT</v>
          </cell>
          <cell r="E67">
            <v>90</v>
          </cell>
          <cell r="F67">
            <v>100</v>
          </cell>
        </row>
        <row r="68">
          <cell r="D68" t="str">
            <v>KOTPAD</v>
          </cell>
          <cell r="E68">
            <v>115</v>
          </cell>
          <cell r="F68">
            <v>125</v>
          </cell>
        </row>
        <row r="69">
          <cell r="D69" t="str">
            <v>KUAKHIA</v>
          </cell>
          <cell r="E69">
            <v>45</v>
          </cell>
          <cell r="F69">
            <v>55</v>
          </cell>
        </row>
        <row r="70">
          <cell r="D70" t="str">
            <v>KUNDILO</v>
          </cell>
          <cell r="E70">
            <v>65</v>
          </cell>
          <cell r="F70">
            <v>75</v>
          </cell>
        </row>
        <row r="71">
          <cell r="D71" t="str">
            <v>MALKANGIRI</v>
          </cell>
          <cell r="E71">
            <v>85</v>
          </cell>
          <cell r="F71">
            <v>95</v>
          </cell>
        </row>
        <row r="72">
          <cell r="D72" t="str">
            <v>NABARANGPUR</v>
          </cell>
          <cell r="E72">
            <v>100</v>
          </cell>
          <cell r="F72">
            <v>110</v>
          </cell>
        </row>
        <row r="73">
          <cell r="D73" t="str">
            <v>NAYAGARH</v>
          </cell>
          <cell r="E73">
            <v>45</v>
          </cell>
          <cell r="F73">
            <v>55</v>
          </cell>
        </row>
        <row r="74">
          <cell r="D74" t="str">
            <v>NIALI</v>
          </cell>
          <cell r="E74">
            <v>45</v>
          </cell>
          <cell r="F74">
            <v>55</v>
          </cell>
        </row>
        <row r="75">
          <cell r="D75" t="str">
            <v>NIMAPARA</v>
          </cell>
          <cell r="E75">
            <v>45</v>
          </cell>
          <cell r="F75">
            <v>55</v>
          </cell>
        </row>
        <row r="76">
          <cell r="D76" t="str">
            <v>PANIKOILI</v>
          </cell>
          <cell r="E76">
            <v>45</v>
          </cell>
          <cell r="F76">
            <v>55</v>
          </cell>
        </row>
        <row r="77">
          <cell r="D77" t="str">
            <v>PANKAPAL</v>
          </cell>
          <cell r="E77">
            <v>45</v>
          </cell>
          <cell r="F77">
            <v>55</v>
          </cell>
        </row>
        <row r="78">
          <cell r="D78" t="str">
            <v>PARALAKHEMUNDI</v>
          </cell>
          <cell r="E78">
            <v>125</v>
          </cell>
          <cell r="F78">
            <v>135</v>
          </cell>
        </row>
        <row r="79">
          <cell r="D79" t="str">
            <v>PATAPUR</v>
          </cell>
          <cell r="E79">
            <v>70</v>
          </cell>
          <cell r="F79">
            <v>80</v>
          </cell>
        </row>
        <row r="80">
          <cell r="D80" t="str">
            <v>PATRAPARA</v>
          </cell>
          <cell r="E80">
            <v>45</v>
          </cell>
          <cell r="F80">
            <v>55</v>
          </cell>
        </row>
        <row r="81">
          <cell r="D81" t="str">
            <v>PHULBANI</v>
          </cell>
          <cell r="E81">
            <v>105</v>
          </cell>
          <cell r="F81">
            <v>115</v>
          </cell>
        </row>
        <row r="82">
          <cell r="D82" t="str">
            <v>PIPILI</v>
          </cell>
          <cell r="E82">
            <v>45</v>
          </cell>
          <cell r="F82">
            <v>55</v>
          </cell>
        </row>
        <row r="83">
          <cell r="D83" t="str">
            <v>PURI</v>
          </cell>
          <cell r="E83">
            <v>45</v>
          </cell>
          <cell r="F83">
            <v>55</v>
          </cell>
        </row>
        <row r="84">
          <cell r="D84" t="str">
            <v>RAIRANGPUR</v>
          </cell>
          <cell r="E84">
            <v>90</v>
          </cell>
          <cell r="F84">
            <v>100</v>
          </cell>
        </row>
        <row r="85">
          <cell r="D85" t="str">
            <v>RAJ NILAGIRI</v>
          </cell>
          <cell r="E85">
            <v>85</v>
          </cell>
          <cell r="F85">
            <v>95</v>
          </cell>
        </row>
        <row r="86">
          <cell r="D86" t="str">
            <v>RAJGANGPUR</v>
          </cell>
          <cell r="E86">
            <v>90</v>
          </cell>
          <cell r="F86">
            <v>100</v>
          </cell>
        </row>
        <row r="87">
          <cell r="D87" t="str">
            <v>RAMESWARPUR</v>
          </cell>
          <cell r="E87">
            <v>65</v>
          </cell>
          <cell r="F87">
            <v>75</v>
          </cell>
        </row>
        <row r="88">
          <cell r="D88" t="str">
            <v>RAYAGADA</v>
          </cell>
          <cell r="E88">
            <v>95</v>
          </cell>
          <cell r="F88">
            <v>105</v>
          </cell>
        </row>
        <row r="89">
          <cell r="D89" t="str">
            <v>ROURKELA</v>
          </cell>
          <cell r="E89">
            <v>80</v>
          </cell>
          <cell r="F89">
            <v>90</v>
          </cell>
        </row>
        <row r="90">
          <cell r="D90" t="str">
            <v>SAHADEV KHUNTA</v>
          </cell>
          <cell r="E90">
            <v>70</v>
          </cell>
          <cell r="F90">
            <v>80</v>
          </cell>
        </row>
        <row r="91">
          <cell r="D91" t="str">
            <v>SALIPUR</v>
          </cell>
          <cell r="E91">
            <v>45</v>
          </cell>
          <cell r="F91">
            <v>55</v>
          </cell>
        </row>
        <row r="92">
          <cell r="D92" t="str">
            <v>SAMBALPUR</v>
          </cell>
          <cell r="E92">
            <v>80</v>
          </cell>
          <cell r="F92">
            <v>90</v>
          </cell>
        </row>
        <row r="93">
          <cell r="D93" t="str">
            <v>SIMILIGUDA</v>
          </cell>
          <cell r="E93">
            <v>100</v>
          </cell>
          <cell r="F93">
            <v>110</v>
          </cell>
        </row>
        <row r="94">
          <cell r="D94" t="str">
            <v>SONEPUR</v>
          </cell>
          <cell r="E94">
            <v>105</v>
          </cell>
          <cell r="F94">
            <v>115</v>
          </cell>
        </row>
        <row r="95">
          <cell r="D95" t="str">
            <v>SORO</v>
          </cell>
          <cell r="E95">
            <v>70</v>
          </cell>
          <cell r="F95">
            <v>80</v>
          </cell>
        </row>
        <row r="96">
          <cell r="D96" t="str">
            <v>SUNDERGARH</v>
          </cell>
          <cell r="E96">
            <v>110</v>
          </cell>
          <cell r="F96">
            <v>120</v>
          </cell>
        </row>
        <row r="97">
          <cell r="D97" t="str">
            <v>TALCHER</v>
          </cell>
          <cell r="E97">
            <v>45</v>
          </cell>
          <cell r="F97">
            <v>55</v>
          </cell>
        </row>
        <row r="98">
          <cell r="D98" t="str">
            <v>TITILAGARH</v>
          </cell>
          <cell r="E98">
            <v>90</v>
          </cell>
          <cell r="F98">
            <v>100</v>
          </cell>
        </row>
        <row r="99">
          <cell r="D99" t="str">
            <v>ULUNDA</v>
          </cell>
          <cell r="E99">
            <v>115</v>
          </cell>
          <cell r="F99">
            <v>125</v>
          </cell>
        </row>
        <row r="100">
          <cell r="D100" t="str">
            <v>UMERKOT</v>
          </cell>
          <cell r="E100">
            <v>105</v>
          </cell>
          <cell r="F100">
            <v>115</v>
          </cell>
        </row>
        <row r="101">
          <cell r="D101" t="str">
            <v>KULAILO</v>
          </cell>
          <cell r="E101">
            <v>45</v>
          </cell>
          <cell r="F101">
            <v>55</v>
          </cell>
        </row>
        <row r="102">
          <cell r="D102" t="str">
            <v>JHARSUGUDA</v>
          </cell>
          <cell r="E102">
            <v>80</v>
          </cell>
          <cell r="F102">
            <v>90</v>
          </cell>
        </row>
        <row r="103">
          <cell r="D103" t="str">
            <v>GANJAM</v>
          </cell>
          <cell r="E103">
            <v>85</v>
          </cell>
          <cell r="F103">
            <v>95</v>
          </cell>
        </row>
        <row r="104">
          <cell r="D104" t="str">
            <v>SIMILIA</v>
          </cell>
          <cell r="E104">
            <v>70</v>
          </cell>
          <cell r="F104">
            <v>80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A25" workbookViewId="0">
      <selection activeCell="P36" sqref="P36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9" width="6.5703125" style="2" bestFit="1" customWidth="1"/>
    <col min="10" max="10" width="7" style="2" customWidth="1"/>
    <col min="11" max="11" width="6.42578125" style="2" bestFit="1" customWidth="1"/>
    <col min="12" max="12" width="8.5703125" style="2" bestFit="1" customWidth="1"/>
    <col min="13" max="13" width="11" style="1" customWidth="1"/>
    <col min="14" max="14" width="9.140625" style="1"/>
    <col min="15" max="15" width="1" style="1" bestFit="1" customWidth="1"/>
    <col min="16" max="16384" width="9.140625" style="1"/>
  </cols>
  <sheetData>
    <row r="1" spans="1:15" ht="90" customHeight="1" thickBot="1">
      <c r="A1" s="26"/>
      <c r="B1" s="27"/>
      <c r="C1" s="27"/>
      <c r="D1" s="27"/>
      <c r="E1" s="27"/>
      <c r="F1" s="27"/>
      <c r="G1" s="27"/>
      <c r="H1" s="28"/>
      <c r="I1" s="22" t="s">
        <v>12</v>
      </c>
      <c r="J1" s="22"/>
      <c r="K1" s="22"/>
      <c r="L1" s="23"/>
    </row>
    <row r="2" spans="1:15" ht="77.25" customHeight="1" thickBot="1">
      <c r="A2" s="19" t="s">
        <v>92</v>
      </c>
      <c r="B2" s="20"/>
      <c r="C2" s="20"/>
      <c r="D2" s="20"/>
      <c r="E2" s="20"/>
      <c r="F2" s="20"/>
      <c r="G2" s="20"/>
      <c r="H2" s="21"/>
      <c r="I2" s="24" t="s">
        <v>93</v>
      </c>
      <c r="J2" s="24"/>
      <c r="K2" s="24"/>
      <c r="L2" s="25"/>
      <c r="O2" s="1" t="s">
        <v>7</v>
      </c>
    </row>
    <row r="3" spans="1:15" s="8" customFormat="1" ht="16.5" customHeight="1">
      <c r="A3" s="9" t="s">
        <v>8</v>
      </c>
      <c r="B3" s="10" t="s">
        <v>9</v>
      </c>
      <c r="C3" s="10" t="s">
        <v>26</v>
      </c>
      <c r="D3" s="10" t="s">
        <v>27</v>
      </c>
      <c r="E3" s="10" t="s">
        <v>1</v>
      </c>
      <c r="F3" s="10" t="s">
        <v>6</v>
      </c>
      <c r="G3" s="10" t="s">
        <v>10</v>
      </c>
      <c r="H3" s="11" t="s">
        <v>2</v>
      </c>
      <c r="I3" s="11" t="s">
        <v>3</v>
      </c>
      <c r="J3" s="11" t="s">
        <v>4</v>
      </c>
      <c r="K3" s="11" t="s">
        <v>5</v>
      </c>
      <c r="L3" s="11" t="s">
        <v>11</v>
      </c>
      <c r="M3" s="12" t="s">
        <v>13</v>
      </c>
    </row>
    <row r="4" spans="1:15" s="8" customFormat="1" ht="16.5" customHeight="1">
      <c r="A4" s="30">
        <v>1</v>
      </c>
      <c r="B4" s="4" t="s">
        <v>32</v>
      </c>
      <c r="C4" s="4" t="s">
        <v>33</v>
      </c>
      <c r="D4" s="4" t="s">
        <v>34</v>
      </c>
      <c r="E4" s="31" t="s">
        <v>14</v>
      </c>
      <c r="F4" s="4" t="s">
        <v>35</v>
      </c>
      <c r="G4" s="4">
        <v>22</v>
      </c>
      <c r="H4" s="5">
        <f>VLOOKUP(F4,[1]Sheet1!$D$18:$E$104,2,FALSE)</f>
        <v>45</v>
      </c>
      <c r="I4" s="5">
        <f>G4*2</f>
        <v>44</v>
      </c>
      <c r="J4" s="5">
        <v>0</v>
      </c>
      <c r="K4" s="5">
        <v>25</v>
      </c>
      <c r="L4" s="5">
        <f>G4*H4+I4+J4+K4</f>
        <v>1059</v>
      </c>
      <c r="M4" s="4" t="s">
        <v>17</v>
      </c>
    </row>
    <row r="5" spans="1:15" s="8" customFormat="1" ht="16.5" customHeight="1">
      <c r="A5" s="30">
        <f>A4+1</f>
        <v>2</v>
      </c>
      <c r="B5" s="4" t="s">
        <v>36</v>
      </c>
      <c r="C5" s="4" t="s">
        <v>37</v>
      </c>
      <c r="D5" s="4" t="s">
        <v>38</v>
      </c>
      <c r="E5" s="31" t="s">
        <v>14</v>
      </c>
      <c r="F5" s="4" t="s">
        <v>16</v>
      </c>
      <c r="G5" s="4">
        <v>46</v>
      </c>
      <c r="H5" s="5">
        <f>VLOOKUP(F5,[1]Sheet1!$D$18:$E$104,2,FALSE)</f>
        <v>85</v>
      </c>
      <c r="I5" s="5">
        <f>G5*2</f>
        <v>92</v>
      </c>
      <c r="J5" s="5">
        <v>460</v>
      </c>
      <c r="K5" s="5">
        <v>25</v>
      </c>
      <c r="L5" s="5">
        <f>G5*H5+I5+J5+K5</f>
        <v>4487</v>
      </c>
      <c r="M5" s="4" t="s">
        <v>17</v>
      </c>
    </row>
    <row r="6" spans="1:15" s="8" customFormat="1" ht="16.5" customHeight="1">
      <c r="A6" s="30">
        <f t="shared" ref="A6:A28" si="0">A5+1</f>
        <v>3</v>
      </c>
      <c r="B6" s="4" t="s">
        <v>36</v>
      </c>
      <c r="C6" s="4" t="s">
        <v>39</v>
      </c>
      <c r="D6" s="4" t="s">
        <v>40</v>
      </c>
      <c r="E6" s="31" t="s">
        <v>14</v>
      </c>
      <c r="F6" s="4" t="s">
        <v>28</v>
      </c>
      <c r="G6" s="4">
        <v>22</v>
      </c>
      <c r="H6" s="5">
        <f>VLOOKUP(F6,[1]Sheet1!$D$18:$E$104,2,FALSE)</f>
        <v>110</v>
      </c>
      <c r="I6" s="5">
        <f>G6*2</f>
        <v>44</v>
      </c>
      <c r="J6" s="5">
        <v>220</v>
      </c>
      <c r="K6" s="5">
        <v>25</v>
      </c>
      <c r="L6" s="5">
        <f>G6*H6+I6+J6+K6</f>
        <v>2709</v>
      </c>
      <c r="M6" s="4" t="s">
        <v>17</v>
      </c>
    </row>
    <row r="7" spans="1:15" s="8" customFormat="1" ht="16.5" customHeight="1">
      <c r="A7" s="30">
        <f t="shared" si="0"/>
        <v>4</v>
      </c>
      <c r="B7" s="4" t="s">
        <v>41</v>
      </c>
      <c r="C7" s="4" t="s">
        <v>42</v>
      </c>
      <c r="D7" s="4" t="s">
        <v>43</v>
      </c>
      <c r="E7" s="31" t="s">
        <v>14</v>
      </c>
      <c r="F7" s="4" t="s">
        <v>25</v>
      </c>
      <c r="G7" s="4">
        <v>34</v>
      </c>
      <c r="H7" s="5">
        <f>VLOOKUP(F7,[1]Sheet1!$D$18:$E$104,2,FALSE)</f>
        <v>45</v>
      </c>
      <c r="I7" s="5">
        <f>G7*2</f>
        <v>68</v>
      </c>
      <c r="J7" s="5">
        <v>0</v>
      </c>
      <c r="K7" s="5">
        <v>25</v>
      </c>
      <c r="L7" s="5">
        <f>G7*H7+I7+J7+K7</f>
        <v>1623</v>
      </c>
      <c r="M7" s="4" t="s">
        <v>17</v>
      </c>
    </row>
    <row r="8" spans="1:15" s="8" customFormat="1" ht="16.5" customHeight="1">
      <c r="A8" s="30">
        <f t="shared" si="0"/>
        <v>5</v>
      </c>
      <c r="B8" s="4" t="s">
        <v>41</v>
      </c>
      <c r="C8" s="4" t="s">
        <v>44</v>
      </c>
      <c r="D8" s="4" t="s">
        <v>45</v>
      </c>
      <c r="E8" s="31" t="s">
        <v>14</v>
      </c>
      <c r="F8" s="4" t="s">
        <v>25</v>
      </c>
      <c r="G8" s="4">
        <v>3</v>
      </c>
      <c r="H8" s="5">
        <f>VLOOKUP(F8,[1]Sheet1!$D$18:$E$104,2,FALSE)</f>
        <v>45</v>
      </c>
      <c r="I8" s="5">
        <f>G8*2</f>
        <v>6</v>
      </c>
      <c r="J8" s="5">
        <v>0</v>
      </c>
      <c r="K8" s="5">
        <v>25</v>
      </c>
      <c r="L8" s="5">
        <f>G8*H8+I8+J8+K8</f>
        <v>166</v>
      </c>
      <c r="M8" s="4" t="s">
        <v>17</v>
      </c>
    </row>
    <row r="9" spans="1:15" s="8" customFormat="1" ht="16.5" customHeight="1">
      <c r="A9" s="30">
        <f t="shared" si="0"/>
        <v>6</v>
      </c>
      <c r="B9" s="4" t="s">
        <v>41</v>
      </c>
      <c r="C9" s="4" t="s">
        <v>46</v>
      </c>
      <c r="D9" s="4" t="s">
        <v>47</v>
      </c>
      <c r="E9" s="31" t="s">
        <v>14</v>
      </c>
      <c r="F9" s="4" t="s">
        <v>35</v>
      </c>
      <c r="G9" s="4">
        <v>5</v>
      </c>
      <c r="H9" s="5">
        <f>VLOOKUP(F9,[1]Sheet1!$D$18:$E$104,2,FALSE)</f>
        <v>45</v>
      </c>
      <c r="I9" s="5">
        <f>G9*2</f>
        <v>10</v>
      </c>
      <c r="J9" s="5">
        <v>0</v>
      </c>
      <c r="K9" s="5">
        <v>25</v>
      </c>
      <c r="L9" s="5">
        <f>G9*H9+I9+J9+K9</f>
        <v>260</v>
      </c>
      <c r="M9" s="4" t="s">
        <v>17</v>
      </c>
    </row>
    <row r="10" spans="1:15" s="8" customFormat="1" ht="16.5" customHeight="1">
      <c r="A10" s="30">
        <f t="shared" si="0"/>
        <v>7</v>
      </c>
      <c r="B10" s="4" t="s">
        <v>48</v>
      </c>
      <c r="C10" s="4" t="s">
        <v>49</v>
      </c>
      <c r="D10" s="4" t="s">
        <v>50</v>
      </c>
      <c r="E10" s="31" t="s">
        <v>14</v>
      </c>
      <c r="F10" s="4" t="s">
        <v>18</v>
      </c>
      <c r="G10" s="4">
        <v>13</v>
      </c>
      <c r="H10" s="5">
        <f>VLOOKUP(F10,[1]Sheet1!$D$18:$E$104,2,FALSE)</f>
        <v>100</v>
      </c>
      <c r="I10" s="5">
        <f>G10*2</f>
        <v>26</v>
      </c>
      <c r="J10" s="5">
        <v>130</v>
      </c>
      <c r="K10" s="5">
        <v>25</v>
      </c>
      <c r="L10" s="5">
        <f>G10*H10+I10+J10+K10</f>
        <v>1481</v>
      </c>
      <c r="M10" s="4" t="s">
        <v>17</v>
      </c>
    </row>
    <row r="11" spans="1:15" s="8" customFormat="1" ht="16.5" customHeight="1">
      <c r="A11" s="30">
        <f t="shared" si="0"/>
        <v>8</v>
      </c>
      <c r="B11" s="4" t="s">
        <v>51</v>
      </c>
      <c r="C11" s="4" t="s">
        <v>52</v>
      </c>
      <c r="D11" s="4" t="s">
        <v>53</v>
      </c>
      <c r="E11" s="31" t="s">
        <v>14</v>
      </c>
      <c r="F11" s="4" t="s">
        <v>54</v>
      </c>
      <c r="G11" s="4">
        <v>19</v>
      </c>
      <c r="H11" s="5">
        <f>VLOOKUP(F11,[1]Sheet1!$D$18:$E$104,2,FALSE)</f>
        <v>45</v>
      </c>
      <c r="I11" s="5">
        <f>G11*2</f>
        <v>38</v>
      </c>
      <c r="J11" s="5">
        <v>0</v>
      </c>
      <c r="K11" s="5">
        <v>25</v>
      </c>
      <c r="L11" s="5">
        <f>G11*H11+I11+J11+K11</f>
        <v>918</v>
      </c>
      <c r="M11" s="4" t="s">
        <v>17</v>
      </c>
    </row>
    <row r="12" spans="1:15" s="8" customFormat="1" ht="16.5" customHeight="1">
      <c r="A12" s="30">
        <f t="shared" si="0"/>
        <v>9</v>
      </c>
      <c r="B12" s="4" t="s">
        <v>51</v>
      </c>
      <c r="C12" s="4" t="s">
        <v>55</v>
      </c>
      <c r="D12" s="4" t="s">
        <v>56</v>
      </c>
      <c r="E12" s="31" t="s">
        <v>14</v>
      </c>
      <c r="F12" s="4" t="s">
        <v>24</v>
      </c>
      <c r="G12" s="4">
        <v>2</v>
      </c>
      <c r="H12" s="5">
        <f>VLOOKUP(F12,[1]Sheet1!$D$18:$F$104,3,FALSE)</f>
        <v>55</v>
      </c>
      <c r="I12" s="5">
        <f>G12*2</f>
        <v>4</v>
      </c>
      <c r="J12" s="5">
        <v>0</v>
      </c>
      <c r="K12" s="5">
        <v>25</v>
      </c>
      <c r="L12" s="5">
        <f>G12*H12+I12+J12+K12</f>
        <v>139</v>
      </c>
      <c r="M12" s="4" t="s">
        <v>15</v>
      </c>
    </row>
    <row r="13" spans="1:15" s="8" customFormat="1" ht="16.5" customHeight="1">
      <c r="A13" s="30">
        <f t="shared" si="0"/>
        <v>10</v>
      </c>
      <c r="B13" s="4" t="s">
        <v>51</v>
      </c>
      <c r="C13" s="4" t="s">
        <v>55</v>
      </c>
      <c r="D13" s="4" t="s">
        <v>56</v>
      </c>
      <c r="E13" s="31" t="s">
        <v>14</v>
      </c>
      <c r="F13" s="4" t="s">
        <v>24</v>
      </c>
      <c r="G13" s="4">
        <v>35</v>
      </c>
      <c r="H13" s="5">
        <f>VLOOKUP(F13,[1]Sheet1!$D$18:$E$104,2,FALSE)</f>
        <v>45</v>
      </c>
      <c r="I13" s="5">
        <f>G13*2</f>
        <v>70</v>
      </c>
      <c r="J13" s="5">
        <v>0</v>
      </c>
      <c r="K13" s="5">
        <v>25</v>
      </c>
      <c r="L13" s="5">
        <f>G13*H13+I13+J13+K13</f>
        <v>1670</v>
      </c>
      <c r="M13" s="4" t="s">
        <v>17</v>
      </c>
    </row>
    <row r="14" spans="1:15" s="8" customFormat="1" ht="16.5" customHeight="1">
      <c r="A14" s="30">
        <f t="shared" si="0"/>
        <v>11</v>
      </c>
      <c r="B14" s="4" t="s">
        <v>51</v>
      </c>
      <c r="C14" s="4" t="s">
        <v>57</v>
      </c>
      <c r="D14" s="4" t="s">
        <v>58</v>
      </c>
      <c r="E14" s="31" t="s">
        <v>14</v>
      </c>
      <c r="F14" s="4" t="s">
        <v>22</v>
      </c>
      <c r="G14" s="4">
        <v>31</v>
      </c>
      <c r="H14" s="5">
        <f>VLOOKUP(F14,[1]Sheet1!$D$18:$E$104,2,FALSE)</f>
        <v>45</v>
      </c>
      <c r="I14" s="5">
        <f>G14*2</f>
        <v>62</v>
      </c>
      <c r="J14" s="5">
        <v>0</v>
      </c>
      <c r="K14" s="5">
        <v>25</v>
      </c>
      <c r="L14" s="5">
        <f>G14*H14+I14+J14+K14</f>
        <v>1482</v>
      </c>
      <c r="M14" s="4" t="s">
        <v>17</v>
      </c>
    </row>
    <row r="15" spans="1:15" s="8" customFormat="1" ht="16.5" customHeight="1">
      <c r="A15" s="30">
        <f t="shared" si="0"/>
        <v>12</v>
      </c>
      <c r="B15" s="4" t="s">
        <v>51</v>
      </c>
      <c r="C15" s="4" t="s">
        <v>59</v>
      </c>
      <c r="D15" s="4" t="s">
        <v>60</v>
      </c>
      <c r="E15" s="31" t="s">
        <v>14</v>
      </c>
      <c r="F15" s="4" t="s">
        <v>61</v>
      </c>
      <c r="G15" s="4">
        <v>80</v>
      </c>
      <c r="H15" s="5">
        <f>VLOOKUP(F15,[1]Sheet1!$D$18:$E$104,2,FALSE)</f>
        <v>105</v>
      </c>
      <c r="I15" s="5">
        <f>G15*2</f>
        <v>160</v>
      </c>
      <c r="J15" s="5">
        <v>800</v>
      </c>
      <c r="K15" s="5">
        <v>25</v>
      </c>
      <c r="L15" s="5">
        <f>G15*H15+I15+J15+K15</f>
        <v>9385</v>
      </c>
      <c r="M15" s="4" t="s">
        <v>17</v>
      </c>
    </row>
    <row r="16" spans="1:15" s="8" customFormat="1" ht="16.5" customHeight="1">
      <c r="A16" s="30">
        <f t="shared" si="0"/>
        <v>13</v>
      </c>
      <c r="B16" s="4" t="s">
        <v>51</v>
      </c>
      <c r="C16" s="4" t="s">
        <v>62</v>
      </c>
      <c r="D16" s="4" t="s">
        <v>63</v>
      </c>
      <c r="E16" s="31" t="s">
        <v>14</v>
      </c>
      <c r="F16" s="4" t="s">
        <v>64</v>
      </c>
      <c r="G16" s="4">
        <v>8</v>
      </c>
      <c r="H16" s="5">
        <f>VLOOKUP(F16,[1]Sheet1!$D$18:$F$104,3,FALSE)</f>
        <v>55</v>
      </c>
      <c r="I16" s="5">
        <f>G16*2</f>
        <v>16</v>
      </c>
      <c r="J16" s="5">
        <v>0</v>
      </c>
      <c r="K16" s="5">
        <v>25</v>
      </c>
      <c r="L16" s="5">
        <f>G16*H16+I16+J16+K16</f>
        <v>481</v>
      </c>
      <c r="M16" s="4" t="s">
        <v>15</v>
      </c>
    </row>
    <row r="17" spans="1:13" s="8" customFormat="1" ht="16.5" customHeight="1">
      <c r="A17" s="30">
        <f t="shared" si="0"/>
        <v>14</v>
      </c>
      <c r="B17" s="4" t="s">
        <v>51</v>
      </c>
      <c r="C17" s="4" t="s">
        <v>62</v>
      </c>
      <c r="D17" s="4" t="s">
        <v>63</v>
      </c>
      <c r="E17" s="31" t="s">
        <v>14</v>
      </c>
      <c r="F17" s="4" t="s">
        <v>64</v>
      </c>
      <c r="G17" s="4">
        <v>10</v>
      </c>
      <c r="H17" s="5">
        <f>VLOOKUP(F17,[1]Sheet1!$D$18:$E$104,2,FALSE)</f>
        <v>45</v>
      </c>
      <c r="I17" s="5">
        <f>G17*2</f>
        <v>20</v>
      </c>
      <c r="J17" s="5">
        <v>0</v>
      </c>
      <c r="K17" s="5">
        <v>25</v>
      </c>
      <c r="L17" s="5">
        <f>G17*H17+I17+J17+K17</f>
        <v>495</v>
      </c>
      <c r="M17" s="4" t="s">
        <v>17</v>
      </c>
    </row>
    <row r="18" spans="1:13" s="8" customFormat="1" ht="16.5" customHeight="1">
      <c r="A18" s="30">
        <f t="shared" si="0"/>
        <v>15</v>
      </c>
      <c r="B18" s="4" t="s">
        <v>51</v>
      </c>
      <c r="C18" s="4" t="s">
        <v>62</v>
      </c>
      <c r="D18" s="4" t="s">
        <v>63</v>
      </c>
      <c r="E18" s="31" t="s">
        <v>14</v>
      </c>
      <c r="F18" s="4" t="s">
        <v>64</v>
      </c>
      <c r="G18" s="4">
        <v>3</v>
      </c>
      <c r="H18" s="5">
        <v>70</v>
      </c>
      <c r="I18" s="5">
        <f>G18*2</f>
        <v>6</v>
      </c>
      <c r="J18" s="5">
        <v>0</v>
      </c>
      <c r="K18" s="5">
        <v>25</v>
      </c>
      <c r="L18" s="5">
        <f>G18*H18+I18+J18+K18</f>
        <v>241</v>
      </c>
      <c r="M18" s="4" t="s">
        <v>23</v>
      </c>
    </row>
    <row r="19" spans="1:13" s="8" customFormat="1" ht="16.5" customHeight="1">
      <c r="A19" s="30">
        <f t="shared" si="0"/>
        <v>16</v>
      </c>
      <c r="B19" s="4" t="s">
        <v>65</v>
      </c>
      <c r="C19" s="4" t="s">
        <v>66</v>
      </c>
      <c r="D19" s="4" t="s">
        <v>67</v>
      </c>
      <c r="E19" s="31" t="s">
        <v>14</v>
      </c>
      <c r="F19" s="4" t="s">
        <v>21</v>
      </c>
      <c r="G19" s="4">
        <v>14</v>
      </c>
      <c r="H19" s="5">
        <f>VLOOKUP(F19,[1]Sheet1!$D$18:$E$104,2,FALSE)</f>
        <v>45</v>
      </c>
      <c r="I19" s="5">
        <f>G19*2</f>
        <v>28</v>
      </c>
      <c r="J19" s="5">
        <v>0</v>
      </c>
      <c r="K19" s="5">
        <v>25</v>
      </c>
      <c r="L19" s="5">
        <f>G19*H19+I19+J19+K19</f>
        <v>683</v>
      </c>
      <c r="M19" s="4" t="s">
        <v>17</v>
      </c>
    </row>
    <row r="20" spans="1:13" s="8" customFormat="1" ht="16.5" customHeight="1">
      <c r="A20" s="30">
        <f t="shared" si="0"/>
        <v>17</v>
      </c>
      <c r="B20" s="4" t="s">
        <v>68</v>
      </c>
      <c r="C20" s="4" t="s">
        <v>69</v>
      </c>
      <c r="D20" s="4" t="s">
        <v>70</v>
      </c>
      <c r="E20" s="31" t="s">
        <v>14</v>
      </c>
      <c r="F20" s="4" t="s">
        <v>19</v>
      </c>
      <c r="G20" s="4">
        <v>9</v>
      </c>
      <c r="H20" s="5">
        <f>VLOOKUP(F20,[1]Sheet1!$D$18:$E$104,2,FALSE)</f>
        <v>80</v>
      </c>
      <c r="I20" s="5">
        <f>G20*2</f>
        <v>18</v>
      </c>
      <c r="J20" s="5">
        <v>90</v>
      </c>
      <c r="K20" s="5">
        <v>25</v>
      </c>
      <c r="L20" s="5">
        <f>G20*H20+I20+J20+K20</f>
        <v>853</v>
      </c>
      <c r="M20" s="4" t="s">
        <v>17</v>
      </c>
    </row>
    <row r="21" spans="1:13" s="8" customFormat="1" ht="16.5" customHeight="1">
      <c r="A21" s="30">
        <f t="shared" si="0"/>
        <v>18</v>
      </c>
      <c r="B21" s="4" t="s">
        <v>71</v>
      </c>
      <c r="C21" s="4" t="s">
        <v>72</v>
      </c>
      <c r="D21" s="4" t="s">
        <v>73</v>
      </c>
      <c r="E21" s="31" t="s">
        <v>14</v>
      </c>
      <c r="F21" s="4" t="s">
        <v>61</v>
      </c>
      <c r="G21" s="4">
        <v>14</v>
      </c>
      <c r="H21" s="5">
        <f>VLOOKUP(F21,[1]Sheet1!$D$18:$E$104,2,FALSE)</f>
        <v>105</v>
      </c>
      <c r="I21" s="5">
        <f>G21*2</f>
        <v>28</v>
      </c>
      <c r="J21" s="5">
        <v>140</v>
      </c>
      <c r="K21" s="5">
        <v>25</v>
      </c>
      <c r="L21" s="5">
        <f>G21*H21+I21+J21+K21</f>
        <v>1663</v>
      </c>
      <c r="M21" s="4" t="s">
        <v>17</v>
      </c>
    </row>
    <row r="22" spans="1:13" s="8" customFormat="1" ht="16.5" customHeight="1">
      <c r="A22" s="30">
        <f t="shared" si="0"/>
        <v>19</v>
      </c>
      <c r="B22" s="4" t="s">
        <v>74</v>
      </c>
      <c r="C22" s="4" t="s">
        <v>75</v>
      </c>
      <c r="D22" s="4" t="s">
        <v>76</v>
      </c>
      <c r="E22" s="31" t="s">
        <v>14</v>
      </c>
      <c r="F22" s="4" t="s">
        <v>20</v>
      </c>
      <c r="G22" s="4">
        <v>11</v>
      </c>
      <c r="H22" s="5">
        <f>VLOOKUP(F22,[1]Sheet1!$D$18:$E$104,2,FALSE)</f>
        <v>45</v>
      </c>
      <c r="I22" s="5">
        <f>G22*2</f>
        <v>22</v>
      </c>
      <c r="J22" s="5">
        <v>0</v>
      </c>
      <c r="K22" s="5">
        <v>25</v>
      </c>
      <c r="L22" s="5">
        <f>G22*H22+I22+J22+K22</f>
        <v>542</v>
      </c>
      <c r="M22" s="4" t="s">
        <v>17</v>
      </c>
    </row>
    <row r="23" spans="1:13" s="8" customFormat="1" ht="16.5" customHeight="1">
      <c r="A23" s="30">
        <f t="shared" si="0"/>
        <v>20</v>
      </c>
      <c r="B23" s="4" t="s">
        <v>77</v>
      </c>
      <c r="C23" s="4" t="s">
        <v>78</v>
      </c>
      <c r="D23" s="4" t="s">
        <v>79</v>
      </c>
      <c r="E23" s="31" t="s">
        <v>14</v>
      </c>
      <c r="F23" s="4" t="s">
        <v>30</v>
      </c>
      <c r="G23" s="4">
        <v>12</v>
      </c>
      <c r="H23" s="5">
        <f>VLOOKUP(F23,[1]Sheet1!$D$18:$E$104,2,FALSE)</f>
        <v>80</v>
      </c>
      <c r="I23" s="5">
        <f>G23*2</f>
        <v>24</v>
      </c>
      <c r="J23" s="5">
        <v>120</v>
      </c>
      <c r="K23" s="5">
        <v>25</v>
      </c>
      <c r="L23" s="5">
        <f>G23*H23+I23+J23+K23</f>
        <v>1129</v>
      </c>
      <c r="M23" s="4" t="s">
        <v>17</v>
      </c>
    </row>
    <row r="24" spans="1:13" s="8" customFormat="1" ht="16.5" customHeight="1">
      <c r="A24" s="30">
        <f t="shared" si="0"/>
        <v>21</v>
      </c>
      <c r="B24" s="4" t="s">
        <v>77</v>
      </c>
      <c r="C24" s="4" t="s">
        <v>80</v>
      </c>
      <c r="D24" s="4" t="s">
        <v>81</v>
      </c>
      <c r="E24" s="31" t="s">
        <v>14</v>
      </c>
      <c r="F24" s="4" t="s">
        <v>29</v>
      </c>
      <c r="G24" s="4">
        <v>23</v>
      </c>
      <c r="H24" s="5">
        <f>VLOOKUP(F24,[1]Sheet1!$D$18:$E$104,2,FALSE)</f>
        <v>90</v>
      </c>
      <c r="I24" s="5">
        <f>G24*2</f>
        <v>46</v>
      </c>
      <c r="J24" s="5">
        <v>230</v>
      </c>
      <c r="K24" s="5">
        <v>25</v>
      </c>
      <c r="L24" s="5">
        <f>G24*H24+I24+J24+K24</f>
        <v>2371</v>
      </c>
      <c r="M24" s="4" t="s">
        <v>17</v>
      </c>
    </row>
    <row r="25" spans="1:13" s="8" customFormat="1" ht="16.5" customHeight="1">
      <c r="A25" s="30">
        <f t="shared" si="0"/>
        <v>22</v>
      </c>
      <c r="B25" s="4" t="s">
        <v>82</v>
      </c>
      <c r="C25" s="4" t="s">
        <v>83</v>
      </c>
      <c r="D25" s="4" t="s">
        <v>84</v>
      </c>
      <c r="E25" s="31" t="s">
        <v>14</v>
      </c>
      <c r="F25" s="4" t="s">
        <v>25</v>
      </c>
      <c r="G25" s="4">
        <v>5</v>
      </c>
      <c r="H25" s="5">
        <f>VLOOKUP(F25,[1]Sheet1!$D$18:$E$104,2,FALSE)</f>
        <v>45</v>
      </c>
      <c r="I25" s="5">
        <f>G25*2</f>
        <v>10</v>
      </c>
      <c r="J25" s="5">
        <v>0</v>
      </c>
      <c r="K25" s="5">
        <v>25</v>
      </c>
      <c r="L25" s="5">
        <f>G25*H25+I25+J25+K25</f>
        <v>260</v>
      </c>
      <c r="M25" s="4" t="s">
        <v>17</v>
      </c>
    </row>
    <row r="26" spans="1:13" s="8" customFormat="1" ht="16.5" customHeight="1">
      <c r="A26" s="30">
        <f t="shared" si="0"/>
        <v>23</v>
      </c>
      <c r="B26" s="4" t="s">
        <v>85</v>
      </c>
      <c r="C26" s="4" t="s">
        <v>86</v>
      </c>
      <c r="D26" s="4" t="s">
        <v>87</v>
      </c>
      <c r="E26" s="31" t="s">
        <v>14</v>
      </c>
      <c r="F26" s="4" t="s">
        <v>18</v>
      </c>
      <c r="G26" s="4">
        <v>5</v>
      </c>
      <c r="H26" s="5">
        <f>VLOOKUP(F26,[1]Sheet1!$D$18:$F$104,3,FALSE)</f>
        <v>110</v>
      </c>
      <c r="I26" s="5">
        <f>G26*2</f>
        <v>10</v>
      </c>
      <c r="J26" s="5">
        <v>50</v>
      </c>
      <c r="K26" s="5">
        <v>25</v>
      </c>
      <c r="L26" s="5">
        <f>G26*H26+I26+J26+K26</f>
        <v>635</v>
      </c>
      <c r="M26" s="4" t="s">
        <v>15</v>
      </c>
    </row>
    <row r="27" spans="1:13" s="8" customFormat="1" ht="16.5" customHeight="1">
      <c r="A27" s="30">
        <f t="shared" si="0"/>
        <v>24</v>
      </c>
      <c r="B27" s="4" t="s">
        <v>85</v>
      </c>
      <c r="C27" s="4" t="s">
        <v>86</v>
      </c>
      <c r="D27" s="4" t="s">
        <v>87</v>
      </c>
      <c r="E27" s="31" t="s">
        <v>14</v>
      </c>
      <c r="F27" s="4" t="s">
        <v>18</v>
      </c>
      <c r="G27" s="4">
        <v>7</v>
      </c>
      <c r="H27" s="5">
        <f>VLOOKUP(F27,[1]Sheet1!$D$18:$E$104,2,FALSE)</f>
        <v>100</v>
      </c>
      <c r="I27" s="5">
        <f>G27*2</f>
        <v>14</v>
      </c>
      <c r="J27" s="5">
        <v>70</v>
      </c>
      <c r="K27" s="5">
        <v>25</v>
      </c>
      <c r="L27" s="5">
        <f>G27*H27+I27+J27+K27</f>
        <v>809</v>
      </c>
      <c r="M27" s="4" t="s">
        <v>17</v>
      </c>
    </row>
    <row r="28" spans="1:13" s="8" customFormat="1" ht="16.5" customHeight="1">
      <c r="A28" s="30">
        <f t="shared" si="0"/>
        <v>25</v>
      </c>
      <c r="B28" s="4" t="s">
        <v>85</v>
      </c>
      <c r="C28" s="4" t="s">
        <v>88</v>
      </c>
      <c r="D28" s="4" t="s">
        <v>89</v>
      </c>
      <c r="E28" s="31" t="s">
        <v>14</v>
      </c>
      <c r="F28" s="4" t="s">
        <v>90</v>
      </c>
      <c r="G28" s="4">
        <v>7</v>
      </c>
      <c r="H28" s="5">
        <f>VLOOKUP(F28,[1]Sheet1!$D$18:$E$104,2,FALSE)</f>
        <v>70</v>
      </c>
      <c r="I28" s="5">
        <f>G28*2</f>
        <v>14</v>
      </c>
      <c r="J28" s="5">
        <v>70</v>
      </c>
      <c r="K28" s="5">
        <v>25</v>
      </c>
      <c r="L28" s="5">
        <f>G28*H28+I28+J28+K28</f>
        <v>599</v>
      </c>
      <c r="M28" s="4" t="s">
        <v>17</v>
      </c>
    </row>
    <row r="29" spans="1:13" s="8" customFormat="1" ht="16.5" customHeight="1">
      <c r="A29" s="32" t="s">
        <v>91</v>
      </c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35">
        <f>SUM(L4:L28)</f>
        <v>36140</v>
      </c>
      <c r="M29" s="36"/>
    </row>
    <row r="30" spans="1:13" s="8" customFormat="1" ht="16.5" customHeight="1" thickBot="1">
      <c r="A30" s="6"/>
      <c r="B30"/>
      <c r="C30"/>
      <c r="D30"/>
      <c r="E30"/>
      <c r="F30"/>
      <c r="G30" s="29">
        <f>SUM(G4:G28)</f>
        <v>440</v>
      </c>
      <c r="H30" s="7"/>
      <c r="I30" s="7"/>
      <c r="J30" s="7"/>
      <c r="K30" s="7"/>
      <c r="L30" s="7"/>
      <c r="M30"/>
    </row>
    <row r="31" spans="1:13" s="3" customFormat="1" ht="33" customHeight="1">
      <c r="A31" s="13" t="s">
        <v>31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5"/>
    </row>
    <row r="32" spans="1:13" s="3" customFormat="1" ht="30" customHeight="1" thickBot="1">
      <c r="A32" s="16" t="s">
        <v>0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8"/>
    </row>
  </sheetData>
  <sortState ref="B4:M29">
    <sortCondition ref="B4:B29"/>
    <sortCondition ref="C4:C29"/>
  </sortState>
  <mergeCells count="7">
    <mergeCell ref="A31:L31"/>
    <mergeCell ref="A32:L32"/>
    <mergeCell ref="A2:H2"/>
    <mergeCell ref="I1:L1"/>
    <mergeCell ref="I2:L2"/>
    <mergeCell ref="A1:H1"/>
    <mergeCell ref="A29:K29"/>
  </mergeCells>
  <pageMargins left="0.27559055118110237" right="0.19685039370078741" top="0.47" bottom="0.65" header="0.15748031496062992" footer="0.31"/>
  <pageSetup paperSize="9" scale="90" orientation="portrait" verticalDpi="0" r:id="rId1"/>
  <headerFooter>
    <oddFooter>&amp;C
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2024-04-12T11:45:29Z</cp:lastPrinted>
  <dcterms:created xsi:type="dcterms:W3CDTF">2023-07-14T08:08:33Z</dcterms:created>
  <dcterms:modified xsi:type="dcterms:W3CDTF">2024-04-12T11:45:29Z</dcterms:modified>
</cp:coreProperties>
</file>