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Invoice!$A$3:$P$42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5" i="1"/>
  <c r="I40" i="1" l="1"/>
  <c r="H40" i="1"/>
  <c r="K38" i="1"/>
  <c r="M38" i="1" s="1"/>
  <c r="K37" i="1"/>
  <c r="M37" i="1"/>
  <c r="K36" i="1"/>
  <c r="M36" i="1"/>
  <c r="K35" i="1"/>
  <c r="M35" i="1"/>
  <c r="K34" i="1"/>
  <c r="M34" i="1"/>
  <c r="K33" i="1"/>
  <c r="K32" i="1"/>
  <c r="K31" i="1"/>
  <c r="K30" i="1"/>
  <c r="M30" i="1" s="1"/>
  <c r="K29" i="1"/>
  <c r="K28" i="1"/>
  <c r="M28" i="1" s="1"/>
  <c r="K27" i="1"/>
  <c r="M27" i="1" s="1"/>
  <c r="K26" i="1"/>
  <c r="K25" i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K16" i="1"/>
  <c r="K15" i="1"/>
  <c r="M15" i="1" s="1"/>
  <c r="K14" i="1"/>
  <c r="M14" i="1" s="1"/>
  <c r="K13" i="1"/>
  <c r="M13" i="1" s="1"/>
  <c r="K12" i="1"/>
  <c r="M12" i="1" s="1"/>
  <c r="K11" i="1"/>
  <c r="M11" i="1" s="1"/>
  <c r="K10" i="1"/>
  <c r="K9" i="1"/>
  <c r="K8" i="1"/>
  <c r="K7" i="1"/>
  <c r="K6" i="1"/>
  <c r="K5" i="1"/>
  <c r="K4" i="1"/>
  <c r="M4" i="1" l="1"/>
  <c r="M5" i="1"/>
  <c r="M6" i="1"/>
  <c r="M7" i="1"/>
  <c r="M8" i="1"/>
  <c r="M9" i="1"/>
  <c r="M10" i="1"/>
  <c r="M31" i="1"/>
  <c r="M32" i="1"/>
  <c r="M33" i="1"/>
  <c r="M16" i="1"/>
  <c r="M17" i="1"/>
  <c r="M25" i="1"/>
  <c r="M26" i="1"/>
  <c r="M29" i="1"/>
  <c r="M39" i="1" l="1"/>
</calcChain>
</file>

<file path=xl/sharedStrings.xml><?xml version="1.0" encoding="utf-8"?>
<sst xmlns="http://schemas.openxmlformats.org/spreadsheetml/2006/main" count="257" uniqueCount="161">
  <si>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</si>
  <si>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</si>
  <si>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</si>
  <si>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</si>
  <si>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</si>
  <si>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</si>
  <si>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</si>
  <si>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</si>
  <si>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</si>
  <si>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</si>
  <si>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</si>
  <si>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</si>
  <si>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</si>
  <si>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</si>
  <si>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</si>
  <si>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</si>
  <si>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</si>
  <si>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</si>
  <si>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</si>
  <si>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</si>
  <si>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</si>
  <si>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RAMCHANDI TRADERS</t>
  </si>
  <si>
    <t>JAY MAA LAXMI HARDWARE</t>
  </si>
  <si>
    <t>SUNABEDA</t>
  </si>
  <si>
    <t>MAA BANKESWARI ENTERPRISES</t>
  </si>
  <si>
    <t>BALIMELA</t>
  </si>
  <si>
    <t>MAA DURGA HARDWARE STORE</t>
  </si>
  <si>
    <t>NTPC KANIHA</t>
  </si>
  <si>
    <t>B L HARDWARE</t>
  </si>
  <si>
    <t>BADAGADA</t>
  </si>
  <si>
    <t>SATYANARAYAN TRADERS</t>
  </si>
  <si>
    <t>HALDI</t>
  </si>
  <si>
    <t>LAXMI TRADING</t>
  </si>
  <si>
    <t>KUAMARA</t>
  </si>
  <si>
    <t>MAA HARDWARE</t>
  </si>
  <si>
    <t>BEGUNIAPADA</t>
  </si>
  <si>
    <t>SRI LAXMI FURNITURE</t>
  </si>
  <si>
    <t>SHREE KRISHNA COLOURS</t>
  </si>
  <si>
    <t>RATH PAINTS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</si>
  <si>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</si>
  <si>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</si>
  <si>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</si>
  <si>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</si>
  <si>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</si>
  <si>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</si>
  <si>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</si>
  <si>
    <t>Kindly, verify &amp; confirm within 7 days, else GST will be filed by 20th OCTOBER, 2025.
GST to be paid by Consignor under Reverse Charge Mechanism(RCM) as per GST.</t>
  </si>
  <si>
    <t>01/9/2025</t>
  </si>
  <si>
    <t>PL/JA/10090</t>
  </si>
  <si>
    <t>205</t>
  </si>
  <si>
    <t>LOCHAPADA</t>
  </si>
  <si>
    <t>RABIRATNA PAINTS AND HARDWARE</t>
  </si>
  <si>
    <t>PL/JA/10093</t>
  </si>
  <si>
    <t>208</t>
  </si>
  <si>
    <t>NIRMAL RAJ PAINTS</t>
  </si>
  <si>
    <t>PL/JA/10114</t>
  </si>
  <si>
    <t>201</t>
  </si>
  <si>
    <t>PL/JA/10125</t>
  </si>
  <si>
    <t>199</t>
  </si>
  <si>
    <t>PL/JA/10126</t>
  </si>
  <si>
    <t>204</t>
  </si>
  <si>
    <t>BALIGUDA</t>
  </si>
  <si>
    <t>SILLY TRADERS</t>
  </si>
  <si>
    <t>PL/JA/10127</t>
  </si>
  <si>
    <t>207</t>
  </si>
  <si>
    <t>PL/JA/10138</t>
  </si>
  <si>
    <t>209</t>
  </si>
  <si>
    <t>PL/JA/10219</t>
  </si>
  <si>
    <t>200</t>
  </si>
  <si>
    <t>PATTAMUNDAI</t>
  </si>
  <si>
    <t>BABA HARDWARE AND PAINTS</t>
  </si>
  <si>
    <t>PL/JA/10292</t>
  </si>
  <si>
    <t>203</t>
  </si>
  <si>
    <t>PL/JA/10349</t>
  </si>
  <si>
    <t>202</t>
  </si>
  <si>
    <t>JAGATSINGHPUR</t>
  </si>
  <si>
    <t>02/9/2025</t>
  </si>
  <si>
    <t>PL/JA/10171</t>
  </si>
  <si>
    <t>206</t>
  </si>
  <si>
    <t>03/9/2025</t>
  </si>
  <si>
    <t>PL/JA/10369</t>
  </si>
  <si>
    <t>211</t>
  </si>
  <si>
    <t>05/9/2025</t>
  </si>
  <si>
    <t>PL/JA/10521</t>
  </si>
  <si>
    <t>214</t>
  </si>
  <si>
    <t>PL/JA/10550</t>
  </si>
  <si>
    <t>213</t>
  </si>
  <si>
    <t>B K AGENCIES JEYPORE</t>
  </si>
  <si>
    <t>08/9/2025</t>
  </si>
  <si>
    <t>PL/JA/10684</t>
  </si>
  <si>
    <t>218</t>
  </si>
  <si>
    <t>09/9/2025</t>
  </si>
  <si>
    <t>PL/JA/10739</t>
  </si>
  <si>
    <t>220</t>
  </si>
  <si>
    <t>KEONJHAR</t>
  </si>
  <si>
    <t xml:space="preserve">NIRMAN </t>
  </si>
  <si>
    <t>PL/JA/10745</t>
  </si>
  <si>
    <t>219</t>
  </si>
  <si>
    <t>RAINBOW TRADERS</t>
  </si>
  <si>
    <t>PL/JA/10778</t>
  </si>
  <si>
    <t>216</t>
  </si>
  <si>
    <t>15/9/2025</t>
  </si>
  <si>
    <t>PL/JA/11065</t>
  </si>
  <si>
    <t>222</t>
  </si>
  <si>
    <t>KAMATA BORIGUMA</t>
  </si>
  <si>
    <t>DHANALAXMI ENTERPRISES</t>
  </si>
  <si>
    <t>16/9/2025</t>
  </si>
  <si>
    <t>PL/JA/11143</t>
  </si>
  <si>
    <t>224</t>
  </si>
  <si>
    <t>18/9/2025</t>
  </si>
  <si>
    <t>PL/JA/11239</t>
  </si>
  <si>
    <t>225</t>
  </si>
  <si>
    <t>PL/JA/11240</t>
  </si>
  <si>
    <t>226</t>
  </si>
  <si>
    <t>PL/JA/11257</t>
  </si>
  <si>
    <t>227</t>
  </si>
  <si>
    <t>19/9/2025</t>
  </si>
  <si>
    <t>PL/JA/11288</t>
  </si>
  <si>
    <t>229</t>
  </si>
  <si>
    <t>SALIPUR</t>
  </si>
  <si>
    <t>SHREE KRISHNA PAINTS</t>
  </si>
  <si>
    <t>20/9/2025</t>
  </si>
  <si>
    <t>PL/JA/11331</t>
  </si>
  <si>
    <t>228</t>
  </si>
  <si>
    <t>CHARCHIKA</t>
  </si>
  <si>
    <t>29/9/2025</t>
  </si>
  <si>
    <t>PL/JA/11816</t>
  </si>
  <si>
    <t>231</t>
  </si>
  <si>
    <t>PL/JA/11819</t>
  </si>
  <si>
    <t>232</t>
  </si>
  <si>
    <t>RANAJHALLI</t>
  </si>
  <si>
    <t>PRASHANT HARDWARE</t>
  </si>
  <si>
    <t>PL/JA/11853</t>
  </si>
  <si>
    <t>235</t>
  </si>
  <si>
    <t>PL/JA/11854</t>
  </si>
  <si>
    <t>236</t>
  </si>
  <si>
    <t>RAYAGADA</t>
  </si>
  <si>
    <t>PADMAVATI PAINTS AND CAMICALS</t>
  </si>
  <si>
    <t>PL/JA/11876</t>
  </si>
  <si>
    <t>234</t>
  </si>
  <si>
    <t>PL/JA/11883</t>
  </si>
  <si>
    <t>652</t>
  </si>
  <si>
    <t>KHURDA</t>
  </si>
  <si>
    <t>SANTOSHI HARDWARE AND PAINTS</t>
  </si>
  <si>
    <t>30/9/2025</t>
  </si>
  <si>
    <t>PL/JA/11930</t>
  </si>
  <si>
    <t>240</t>
  </si>
  <si>
    <t>PL/JA/11952</t>
  </si>
  <si>
    <t>237/241</t>
  </si>
  <si>
    <t>PL/JA/11954</t>
  </si>
  <si>
    <t>239</t>
  </si>
  <si>
    <t>PL/JA/11955</t>
  </si>
  <si>
    <t>233</t>
  </si>
  <si>
    <t>JAMMULA VENKATARAMANA AND SONS</t>
  </si>
  <si>
    <t>PL/JA/11961</t>
  </si>
  <si>
    <t>230</t>
  </si>
  <si>
    <t>KAMAKHYANAGAR</t>
  </si>
  <si>
    <t>MAHIMA MOTORS</t>
  </si>
  <si>
    <t>ADD IN CREATIVE PAINTS</t>
  </si>
  <si>
    <t>Bill Date : 30/09/2025
Bill NO : 16562
Total Amount: 92038.00</t>
  </si>
  <si>
    <t>(RUPEES NINETY TWO THOUSAND THIRTY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</si>
</sst>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1" fillId="0" borderId="8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/>
    <xf numFmtId="0" fontId="2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/>
    </xf>
    <xf numFmtId="165" fontId="0" fillId="0" borderId="20" xfId="0" applyNumberFormat="1" applyFont="1" applyBorder="1" applyAlignment="1">
      <alignment horizontal="left" vertical="center"/>
    </xf>
    <xf numFmtId="2" fontId="0" fillId="0" borderId="20" xfId="0" applyNumberFormat="1" applyFont="1" applyBorder="1" applyAlignment="1">
      <alignment horizontal="right" vertical="center"/>
    </xf>
    <xf numFmtId="2" fontId="0" fillId="0" borderId="21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5" xfId="0" applyNumberFormat="1" applyBorder="1" applyAlignment="1">
      <alignment horizontal="center" vertical="center"/>
    </xf>
    <xf numFmtId="165" fontId="0" fillId="0" borderId="26" xfId="0" applyNumberFormat="1" applyFont="1" applyBorder="1" applyAlignment="1">
      <alignment horizontal="left" vertical="center"/>
    </xf>
    <xf numFmtId="2" fontId="0" fillId="0" borderId="26" xfId="0" applyNumberFormat="1" applyFont="1" applyBorder="1" applyAlignment="1">
      <alignment horizontal="right" vertical="center"/>
    </xf>
    <xf numFmtId="2" fontId="0" fillId="0" borderId="27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2" fontId="0" fillId="2" borderId="0" xfId="0" applyNumberFormat="1" applyFont="1" applyFill="1"/>
    <xf numFmtId="2" fontId="0" fillId="0" borderId="0" xfId="0" applyNumberFormat="1" applyFont="1"/>
    <xf numFmtId="164" fontId="1" fillId="0" borderId="8" xfId="0" applyNumberFormat="1" applyFont="1" applyBorder="1" applyAlignment="1">
      <alignment horizontal="center"/>
    </xf>
    <xf numFmtId="164" fontId="0" fillId="0" borderId="20" xfId="0" applyNumberFormat="1" applyFont="1" applyBorder="1"/>
    <xf numFmtId="2" fontId="0" fillId="2" borderId="20" xfId="0" applyNumberFormat="1" applyFont="1" applyFill="1" applyBorder="1"/>
    <xf numFmtId="164" fontId="0" fillId="0" borderId="22" xfId="0" applyNumberFormat="1" applyFont="1" applyBorder="1"/>
    <xf numFmtId="2" fontId="0" fillId="2" borderId="22" xfId="0" applyNumberFormat="1" applyFont="1" applyFill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5" fillId="0" borderId="1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180975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tabSelected="1" workbookViewId="0">
      <selection activeCell="W13" sqref="W13"/>
    </sheetView>
  </sheetViews>
  <sheetFormatPr defaultRowHeight="15"/>
  <cols>
    <col min="1" max="1" width="1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9.28515625" style="1" bestFit="1" customWidth="1"/>
    <col min="8" max="8" width="6.5703125" style="1" customWidth="1"/>
    <col min="9" max="9" width="9.28515625" style="5" customWidth="1"/>
    <col min="10" max="10" width="6.42578125" style="2" customWidth="1"/>
    <col min="11" max="11" width="7.85546875" style="2" customWidth="1"/>
    <col min="12" max="12" width="6.5703125" style="2" customWidth="1"/>
    <col min="13" max="13" width="9.140625" style="2" customWidth="1"/>
    <col min="14" max="14" width="35.5703125" style="1" bestFit="1" customWidth="1"/>
    <col min="15" max="16384" width="9.140625" style="1"/>
  </cols>
  <sheetData>
    <row r="1" spans="2:14" ht="76.5" customHeight="1" thickBot="1">
      <c r="B1" s="70"/>
      <c r="C1" s="71"/>
      <c r="D1" s="71"/>
      <c r="E1" s="71"/>
      <c r="F1" s="71"/>
      <c r="G1" s="71"/>
      <c r="H1" s="71"/>
      <c r="I1" s="64" t="s">
        <v>16</v>
      </c>
      <c r="J1" s="65"/>
      <c r="K1" s="65"/>
      <c r="L1" s="65"/>
      <c r="M1" s="66"/>
    </row>
    <row r="2" spans="2:14" ht="61.5" customHeight="1" thickBot="1">
      <c r="B2" s="72" t="s">
        <v>15</v>
      </c>
      <c r="C2" s="73"/>
      <c r="D2" s="73"/>
      <c r="E2" s="73"/>
      <c r="F2" s="73"/>
      <c r="G2" s="73"/>
      <c r="H2" s="74"/>
      <c r="I2" s="67" t="s">
        <v>159</v>
      </c>
      <c r="J2" s="68"/>
      <c r="K2" s="68"/>
      <c r="L2" s="68"/>
      <c r="M2" s="69"/>
      <c r="N2" s="2"/>
    </row>
    <row r="3" spans="2:14" s="6" customFormat="1" ht="14.85" customHeight="1" thickBot="1">
      <c r="B3" s="15" t="s">
        <v>13</v>
      </c>
      <c r="C3" s="16" t="s">
        <v>4</v>
      </c>
      <c r="D3" s="16" t="s">
        <v>14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0</v>
      </c>
      <c r="J3" s="17" t="s">
        <v>8</v>
      </c>
      <c r="K3" s="17" t="s">
        <v>10</v>
      </c>
      <c r="L3" s="18" t="s">
        <v>11</v>
      </c>
      <c r="M3" s="31" t="s">
        <v>12</v>
      </c>
      <c r="N3" s="10" t="s">
        <v>19</v>
      </c>
    </row>
    <row r="4" spans="2:14" s="6" customFormat="1" ht="14.85" customHeight="1">
      <c r="B4" s="21">
        <v>1</v>
      </c>
      <c r="C4" s="22" t="s">
        <v>47</v>
      </c>
      <c r="D4" s="22" t="s">
        <v>48</v>
      </c>
      <c r="E4" s="22" t="s">
        <v>49</v>
      </c>
      <c r="F4" s="23" t="s">
        <v>9</v>
      </c>
      <c r="G4" s="23" t="s">
        <v>50</v>
      </c>
      <c r="H4" s="22">
        <v>17</v>
      </c>
      <c r="I4" s="54">
        <v>366</v>
      </c>
      <c r="J4" s="55">
        <v>2.75</v>
      </c>
      <c r="K4" s="24">
        <f t="shared" ref="K4:K38" si="0">H4*12</f>
        <v>204</v>
      </c>
      <c r="L4" s="24">
        <v>35</v>
      </c>
      <c r="M4" s="25">
        <f t="shared" ref="M4:M38" si="1">I4*J4+K4+L4</f>
        <v>1245.5</v>
      </c>
      <c r="N4" s="11" t="s">
        <v>51</v>
      </c>
    </row>
    <row r="5" spans="2:14" s="6" customFormat="1" ht="14.85" customHeight="1">
      <c r="B5" s="13">
        <f>B4+1</f>
        <v>2</v>
      </c>
      <c r="C5" s="7" t="s">
        <v>47</v>
      </c>
      <c r="D5" s="7" t="s">
        <v>52</v>
      </c>
      <c r="E5" s="7" t="s">
        <v>53</v>
      </c>
      <c r="F5" s="9" t="s">
        <v>9</v>
      </c>
      <c r="G5" s="7" t="s">
        <v>2</v>
      </c>
      <c r="H5" s="7">
        <v>10</v>
      </c>
      <c r="I5" s="48">
        <v>310</v>
      </c>
      <c r="J5" s="49">
        <v>2.75</v>
      </c>
      <c r="K5" s="8">
        <f t="shared" si="0"/>
        <v>120</v>
      </c>
      <c r="L5" s="8">
        <v>35</v>
      </c>
      <c r="M5" s="14">
        <f t="shared" si="1"/>
        <v>1007.5</v>
      </c>
      <c r="N5" s="11" t="s">
        <v>54</v>
      </c>
    </row>
    <row r="6" spans="2:14" s="6" customFormat="1" ht="14.85" customHeight="1">
      <c r="B6" s="13">
        <f t="shared" ref="B6:B38" si="2">B5+1</f>
        <v>3</v>
      </c>
      <c r="C6" s="7" t="s">
        <v>47</v>
      </c>
      <c r="D6" s="7" t="s">
        <v>55</v>
      </c>
      <c r="E6" s="7" t="s">
        <v>56</v>
      </c>
      <c r="F6" s="9" t="s">
        <v>9</v>
      </c>
      <c r="G6" s="7" t="s">
        <v>33</v>
      </c>
      <c r="H6" s="7">
        <v>55</v>
      </c>
      <c r="I6" s="48">
        <v>567</v>
      </c>
      <c r="J6" s="49">
        <v>2.75</v>
      </c>
      <c r="K6" s="8">
        <f t="shared" si="0"/>
        <v>660</v>
      </c>
      <c r="L6" s="8">
        <v>35</v>
      </c>
      <c r="M6" s="14">
        <f t="shared" si="1"/>
        <v>2254.25</v>
      </c>
      <c r="N6" s="11" t="s">
        <v>34</v>
      </c>
    </row>
    <row r="7" spans="2:14" s="6" customFormat="1" ht="14.85" customHeight="1">
      <c r="B7" s="13">
        <f t="shared" si="2"/>
        <v>4</v>
      </c>
      <c r="C7" s="7" t="s">
        <v>47</v>
      </c>
      <c r="D7" s="7" t="s">
        <v>57</v>
      </c>
      <c r="E7" s="7" t="s">
        <v>58</v>
      </c>
      <c r="F7" s="9" t="s">
        <v>9</v>
      </c>
      <c r="G7" s="7" t="s">
        <v>27</v>
      </c>
      <c r="H7" s="7">
        <v>52</v>
      </c>
      <c r="I7" s="48">
        <v>950</v>
      </c>
      <c r="J7" s="49">
        <v>2.75</v>
      </c>
      <c r="K7" s="8">
        <f t="shared" si="0"/>
        <v>624</v>
      </c>
      <c r="L7" s="8">
        <v>35</v>
      </c>
      <c r="M7" s="14">
        <f t="shared" si="1"/>
        <v>3271.5</v>
      </c>
      <c r="N7" s="11" t="s">
        <v>28</v>
      </c>
    </row>
    <row r="8" spans="2:14" s="6" customFormat="1" ht="14.85" customHeight="1">
      <c r="B8" s="13">
        <f t="shared" si="2"/>
        <v>5</v>
      </c>
      <c r="C8" s="7" t="s">
        <v>47</v>
      </c>
      <c r="D8" s="7" t="s">
        <v>59</v>
      </c>
      <c r="E8" s="7" t="s">
        <v>60</v>
      </c>
      <c r="F8" s="9" t="s">
        <v>9</v>
      </c>
      <c r="G8" s="7" t="s">
        <v>61</v>
      </c>
      <c r="H8" s="7">
        <v>28</v>
      </c>
      <c r="I8" s="48">
        <v>580</v>
      </c>
      <c r="J8" s="49">
        <v>3.8</v>
      </c>
      <c r="K8" s="8">
        <f t="shared" si="0"/>
        <v>336</v>
      </c>
      <c r="L8" s="8">
        <v>35</v>
      </c>
      <c r="M8" s="14">
        <f t="shared" si="1"/>
        <v>2575</v>
      </c>
      <c r="N8" s="12" t="s">
        <v>62</v>
      </c>
    </row>
    <row r="9" spans="2:14" s="6" customFormat="1" ht="14.85" customHeight="1">
      <c r="B9" s="13">
        <f t="shared" si="2"/>
        <v>6</v>
      </c>
      <c r="C9" s="7" t="s">
        <v>47</v>
      </c>
      <c r="D9" s="7" t="s">
        <v>63</v>
      </c>
      <c r="E9" s="7" t="s">
        <v>64</v>
      </c>
      <c r="F9" s="9" t="s">
        <v>9</v>
      </c>
      <c r="G9" s="7" t="s">
        <v>61</v>
      </c>
      <c r="H9" s="7">
        <v>98</v>
      </c>
      <c r="I9" s="48">
        <v>1374</v>
      </c>
      <c r="J9" s="49">
        <v>3.8</v>
      </c>
      <c r="K9" s="8">
        <f t="shared" si="0"/>
        <v>1176</v>
      </c>
      <c r="L9" s="8">
        <v>35</v>
      </c>
      <c r="M9" s="14">
        <f t="shared" si="1"/>
        <v>6432.2</v>
      </c>
      <c r="N9" s="12" t="s">
        <v>62</v>
      </c>
    </row>
    <row r="10" spans="2:14" s="6" customFormat="1" ht="14.85" customHeight="1">
      <c r="B10" s="13">
        <f t="shared" si="2"/>
        <v>7</v>
      </c>
      <c r="C10" s="7" t="s">
        <v>47</v>
      </c>
      <c r="D10" s="7" t="s">
        <v>65</v>
      </c>
      <c r="E10" s="7" t="s">
        <v>66</v>
      </c>
      <c r="F10" s="9" t="s">
        <v>9</v>
      </c>
      <c r="G10" s="7" t="s">
        <v>2</v>
      </c>
      <c r="H10" s="7">
        <v>45</v>
      </c>
      <c r="I10" s="48">
        <v>1180</v>
      </c>
      <c r="J10" s="49">
        <v>2.75</v>
      </c>
      <c r="K10" s="8">
        <f t="shared" si="0"/>
        <v>540</v>
      </c>
      <c r="L10" s="8">
        <v>35</v>
      </c>
      <c r="M10" s="14">
        <f t="shared" si="1"/>
        <v>3820</v>
      </c>
      <c r="N10" s="11" t="s">
        <v>21</v>
      </c>
    </row>
    <row r="11" spans="2:14" s="6" customFormat="1" ht="14.85" customHeight="1">
      <c r="B11" s="13">
        <f t="shared" si="2"/>
        <v>8</v>
      </c>
      <c r="C11" s="7" t="s">
        <v>47</v>
      </c>
      <c r="D11" s="7" t="s">
        <v>67</v>
      </c>
      <c r="E11" s="7" t="s">
        <v>68</v>
      </c>
      <c r="F11" s="9" t="s">
        <v>9</v>
      </c>
      <c r="G11" s="7" t="s">
        <v>69</v>
      </c>
      <c r="H11" s="7">
        <v>90</v>
      </c>
      <c r="I11" s="48">
        <v>489</v>
      </c>
      <c r="J11" s="49">
        <v>1.5</v>
      </c>
      <c r="K11" s="8">
        <f t="shared" si="0"/>
        <v>1080</v>
      </c>
      <c r="L11" s="8">
        <v>35</v>
      </c>
      <c r="M11" s="14">
        <f t="shared" si="1"/>
        <v>1848.5</v>
      </c>
      <c r="N11" s="11" t="s">
        <v>70</v>
      </c>
    </row>
    <row r="12" spans="2:14" s="6" customFormat="1" ht="14.85" customHeight="1">
      <c r="B12" s="13">
        <f t="shared" si="2"/>
        <v>9</v>
      </c>
      <c r="C12" s="7" t="s">
        <v>47</v>
      </c>
      <c r="D12" s="7" t="s">
        <v>71</v>
      </c>
      <c r="E12" s="7" t="s">
        <v>72</v>
      </c>
      <c r="F12" s="9" t="s">
        <v>9</v>
      </c>
      <c r="G12" s="7" t="s">
        <v>3</v>
      </c>
      <c r="H12" s="7">
        <v>6</v>
      </c>
      <c r="I12" s="48">
        <v>53</v>
      </c>
      <c r="J12" s="49">
        <v>1.5</v>
      </c>
      <c r="K12" s="8">
        <f t="shared" si="0"/>
        <v>72</v>
      </c>
      <c r="L12" s="8">
        <v>35</v>
      </c>
      <c r="M12" s="14">
        <f t="shared" si="1"/>
        <v>186.5</v>
      </c>
      <c r="N12" s="11" t="s">
        <v>38</v>
      </c>
    </row>
    <row r="13" spans="2:14" s="6" customFormat="1" ht="14.85" customHeight="1">
      <c r="B13" s="13">
        <f t="shared" si="2"/>
        <v>10</v>
      </c>
      <c r="C13" s="7" t="s">
        <v>47</v>
      </c>
      <c r="D13" s="7" t="s">
        <v>73</v>
      </c>
      <c r="E13" s="7" t="s">
        <v>74</v>
      </c>
      <c r="F13" s="9" t="s">
        <v>9</v>
      </c>
      <c r="G13" s="7" t="s">
        <v>75</v>
      </c>
      <c r="H13" s="7">
        <v>6</v>
      </c>
      <c r="I13" s="48">
        <v>87</v>
      </c>
      <c r="J13" s="49">
        <v>1.5</v>
      </c>
      <c r="K13" s="8">
        <f t="shared" si="0"/>
        <v>72</v>
      </c>
      <c r="L13" s="8">
        <v>35</v>
      </c>
      <c r="M13" s="14">
        <f t="shared" si="1"/>
        <v>237.5</v>
      </c>
      <c r="N13" s="11" t="s">
        <v>37</v>
      </c>
    </row>
    <row r="14" spans="2:14" s="6" customFormat="1" ht="14.85" customHeight="1">
      <c r="B14" s="13">
        <f t="shared" si="2"/>
        <v>11</v>
      </c>
      <c r="C14" s="7" t="s">
        <v>76</v>
      </c>
      <c r="D14" s="7" t="s">
        <v>77</v>
      </c>
      <c r="E14" s="7" t="s">
        <v>78</v>
      </c>
      <c r="F14" s="9" t="s">
        <v>9</v>
      </c>
      <c r="G14" s="7" t="s">
        <v>25</v>
      </c>
      <c r="H14" s="7">
        <v>12</v>
      </c>
      <c r="I14" s="48">
        <v>255</v>
      </c>
      <c r="J14" s="49">
        <v>4.8</v>
      </c>
      <c r="K14" s="8">
        <f t="shared" si="0"/>
        <v>144</v>
      </c>
      <c r="L14" s="8">
        <v>35</v>
      </c>
      <c r="M14" s="14">
        <f t="shared" si="1"/>
        <v>1403</v>
      </c>
      <c r="N14" s="12" t="s">
        <v>26</v>
      </c>
    </row>
    <row r="15" spans="2:14" s="6" customFormat="1" ht="14.85" customHeight="1">
      <c r="B15" s="13">
        <f t="shared" si="2"/>
        <v>12</v>
      </c>
      <c r="C15" s="7" t="s">
        <v>79</v>
      </c>
      <c r="D15" s="7" t="s">
        <v>80</v>
      </c>
      <c r="E15" s="7" t="s">
        <v>81</v>
      </c>
      <c r="F15" s="9" t="s">
        <v>9</v>
      </c>
      <c r="G15" s="7" t="s">
        <v>31</v>
      </c>
      <c r="H15" s="7">
        <v>23</v>
      </c>
      <c r="I15" s="48">
        <v>201</v>
      </c>
      <c r="J15" s="49">
        <v>4.8</v>
      </c>
      <c r="K15" s="8">
        <f t="shared" si="0"/>
        <v>276</v>
      </c>
      <c r="L15" s="8">
        <v>35</v>
      </c>
      <c r="M15" s="14">
        <f t="shared" si="1"/>
        <v>1275.8</v>
      </c>
      <c r="N15" s="11" t="s">
        <v>32</v>
      </c>
    </row>
    <row r="16" spans="2:14" s="6" customFormat="1" ht="14.85" customHeight="1">
      <c r="B16" s="13">
        <f t="shared" si="2"/>
        <v>13</v>
      </c>
      <c r="C16" s="7" t="s">
        <v>82</v>
      </c>
      <c r="D16" s="7" t="s">
        <v>83</v>
      </c>
      <c r="E16" s="7" t="s">
        <v>84</v>
      </c>
      <c r="F16" s="9" t="s">
        <v>9</v>
      </c>
      <c r="G16" s="7" t="s">
        <v>35</v>
      </c>
      <c r="H16" s="7">
        <v>79</v>
      </c>
      <c r="I16" s="48">
        <v>1479</v>
      </c>
      <c r="J16" s="49">
        <v>2.75</v>
      </c>
      <c r="K16" s="8">
        <f t="shared" si="0"/>
        <v>948</v>
      </c>
      <c r="L16" s="8">
        <v>35</v>
      </c>
      <c r="M16" s="14">
        <f t="shared" si="1"/>
        <v>5050.25</v>
      </c>
      <c r="N16" s="11" t="s">
        <v>36</v>
      </c>
    </row>
    <row r="17" spans="2:14" s="6" customFormat="1" ht="14.85" customHeight="1">
      <c r="B17" s="13">
        <f t="shared" si="2"/>
        <v>14</v>
      </c>
      <c r="C17" s="7" t="s">
        <v>82</v>
      </c>
      <c r="D17" s="7" t="s">
        <v>85</v>
      </c>
      <c r="E17" s="7" t="s">
        <v>86</v>
      </c>
      <c r="F17" s="9" t="s">
        <v>9</v>
      </c>
      <c r="G17" s="7" t="s">
        <v>1</v>
      </c>
      <c r="H17" s="7">
        <v>35</v>
      </c>
      <c r="I17" s="48">
        <v>262</v>
      </c>
      <c r="J17" s="49">
        <v>4.8</v>
      </c>
      <c r="K17" s="8">
        <f t="shared" si="0"/>
        <v>420</v>
      </c>
      <c r="L17" s="8">
        <v>35</v>
      </c>
      <c r="M17" s="14">
        <f t="shared" si="1"/>
        <v>1712.6</v>
      </c>
      <c r="N17" s="11" t="s">
        <v>87</v>
      </c>
    </row>
    <row r="18" spans="2:14" s="6" customFormat="1" ht="14.85" customHeight="1">
      <c r="B18" s="13">
        <f t="shared" si="2"/>
        <v>15</v>
      </c>
      <c r="C18" s="7" t="s">
        <v>88</v>
      </c>
      <c r="D18" s="7" t="s">
        <v>89</v>
      </c>
      <c r="E18" s="7" t="s">
        <v>90</v>
      </c>
      <c r="F18" s="9" t="s">
        <v>9</v>
      </c>
      <c r="G18" s="7" t="s">
        <v>31</v>
      </c>
      <c r="H18" s="7">
        <v>7</v>
      </c>
      <c r="I18" s="48">
        <v>128</v>
      </c>
      <c r="J18" s="49">
        <v>4.8</v>
      </c>
      <c r="K18" s="8">
        <f t="shared" si="0"/>
        <v>84</v>
      </c>
      <c r="L18" s="8">
        <v>35</v>
      </c>
      <c r="M18" s="14">
        <f t="shared" si="1"/>
        <v>733.4</v>
      </c>
      <c r="N18" s="11" t="s">
        <v>32</v>
      </c>
    </row>
    <row r="19" spans="2:14" s="6" customFormat="1" ht="14.85" customHeight="1">
      <c r="B19" s="13">
        <f t="shared" si="2"/>
        <v>16</v>
      </c>
      <c r="C19" s="7" t="s">
        <v>91</v>
      </c>
      <c r="D19" s="7" t="s">
        <v>92</v>
      </c>
      <c r="E19" s="7" t="s">
        <v>93</v>
      </c>
      <c r="F19" s="9" t="s">
        <v>9</v>
      </c>
      <c r="G19" s="7" t="s">
        <v>94</v>
      </c>
      <c r="H19" s="7">
        <v>10</v>
      </c>
      <c r="I19" s="48">
        <v>251</v>
      </c>
      <c r="J19" s="49">
        <v>2.75</v>
      </c>
      <c r="K19" s="8">
        <f t="shared" si="0"/>
        <v>120</v>
      </c>
      <c r="L19" s="8">
        <v>35</v>
      </c>
      <c r="M19" s="14">
        <f t="shared" si="1"/>
        <v>845.25</v>
      </c>
      <c r="N19" s="11" t="s">
        <v>95</v>
      </c>
    </row>
    <row r="20" spans="2:14" s="6" customFormat="1" ht="14.85" customHeight="1">
      <c r="B20" s="13">
        <f t="shared" si="2"/>
        <v>17</v>
      </c>
      <c r="C20" s="7" t="s">
        <v>91</v>
      </c>
      <c r="D20" s="7" t="s">
        <v>96</v>
      </c>
      <c r="E20" s="7" t="s">
        <v>97</v>
      </c>
      <c r="F20" s="9" t="s">
        <v>9</v>
      </c>
      <c r="G20" s="7" t="s">
        <v>75</v>
      </c>
      <c r="H20" s="7">
        <v>50</v>
      </c>
      <c r="I20" s="48">
        <v>1602.13</v>
      </c>
      <c r="J20" s="49">
        <v>1.5</v>
      </c>
      <c r="K20" s="8">
        <f t="shared" si="0"/>
        <v>600</v>
      </c>
      <c r="L20" s="8">
        <v>35</v>
      </c>
      <c r="M20" s="14">
        <f t="shared" si="1"/>
        <v>3038.1950000000002</v>
      </c>
      <c r="N20" s="11" t="s">
        <v>98</v>
      </c>
    </row>
    <row r="21" spans="2:14" s="6" customFormat="1" ht="14.85" customHeight="1">
      <c r="B21" s="13">
        <f t="shared" si="2"/>
        <v>18</v>
      </c>
      <c r="C21" s="7" t="s">
        <v>91</v>
      </c>
      <c r="D21" s="7" t="s">
        <v>99</v>
      </c>
      <c r="E21" s="7" t="s">
        <v>100</v>
      </c>
      <c r="F21" s="9" t="s">
        <v>9</v>
      </c>
      <c r="G21" s="7" t="s">
        <v>3</v>
      </c>
      <c r="H21" s="7">
        <v>72</v>
      </c>
      <c r="I21" s="48">
        <v>1219</v>
      </c>
      <c r="J21" s="49">
        <v>1.5</v>
      </c>
      <c r="K21" s="8">
        <f t="shared" si="0"/>
        <v>864</v>
      </c>
      <c r="L21" s="8">
        <v>35</v>
      </c>
      <c r="M21" s="14">
        <f t="shared" si="1"/>
        <v>2727.5</v>
      </c>
      <c r="N21" s="11" t="s">
        <v>38</v>
      </c>
    </row>
    <row r="22" spans="2:14" s="6" customFormat="1" ht="14.85" customHeight="1">
      <c r="B22" s="13">
        <f t="shared" si="2"/>
        <v>19</v>
      </c>
      <c r="C22" s="7" t="s">
        <v>101</v>
      </c>
      <c r="D22" s="7" t="s">
        <v>102</v>
      </c>
      <c r="E22" s="7" t="s">
        <v>103</v>
      </c>
      <c r="F22" s="9" t="s">
        <v>9</v>
      </c>
      <c r="G22" s="7" t="s">
        <v>104</v>
      </c>
      <c r="H22" s="7">
        <v>34</v>
      </c>
      <c r="I22" s="48">
        <v>496</v>
      </c>
      <c r="J22" s="49">
        <v>4.8</v>
      </c>
      <c r="K22" s="8">
        <f t="shared" si="0"/>
        <v>408</v>
      </c>
      <c r="L22" s="8">
        <v>35</v>
      </c>
      <c r="M22" s="14">
        <f t="shared" si="1"/>
        <v>2823.7999999999997</v>
      </c>
      <c r="N22" s="11" t="s">
        <v>105</v>
      </c>
    </row>
    <row r="23" spans="2:14" s="6" customFormat="1" ht="14.85" customHeight="1">
      <c r="B23" s="13">
        <f t="shared" si="2"/>
        <v>20</v>
      </c>
      <c r="C23" s="7" t="s">
        <v>106</v>
      </c>
      <c r="D23" s="7" t="s">
        <v>107</v>
      </c>
      <c r="E23" s="7" t="s">
        <v>108</v>
      </c>
      <c r="F23" s="9" t="s">
        <v>9</v>
      </c>
      <c r="G23" s="7" t="s">
        <v>25</v>
      </c>
      <c r="H23" s="7">
        <v>60</v>
      </c>
      <c r="I23" s="48">
        <v>1414</v>
      </c>
      <c r="J23" s="49">
        <v>4.8</v>
      </c>
      <c r="K23" s="8">
        <f t="shared" si="0"/>
        <v>720</v>
      </c>
      <c r="L23" s="8">
        <v>35</v>
      </c>
      <c r="M23" s="14">
        <f t="shared" si="1"/>
        <v>7542.2</v>
      </c>
      <c r="N23" s="12" t="s">
        <v>26</v>
      </c>
    </row>
    <row r="24" spans="2:14" s="6" customFormat="1" ht="14.85" customHeight="1">
      <c r="B24" s="13">
        <f t="shared" si="2"/>
        <v>21</v>
      </c>
      <c r="C24" s="7" t="s">
        <v>109</v>
      </c>
      <c r="D24" s="7" t="s">
        <v>110</v>
      </c>
      <c r="E24" s="7" t="s">
        <v>111</v>
      </c>
      <c r="F24" s="9" t="s">
        <v>9</v>
      </c>
      <c r="G24" s="9" t="s">
        <v>50</v>
      </c>
      <c r="H24" s="7">
        <v>11</v>
      </c>
      <c r="I24" s="48">
        <v>94</v>
      </c>
      <c r="J24" s="49">
        <v>2.75</v>
      </c>
      <c r="K24" s="8">
        <f t="shared" si="0"/>
        <v>132</v>
      </c>
      <c r="L24" s="8">
        <v>35</v>
      </c>
      <c r="M24" s="14">
        <f t="shared" si="1"/>
        <v>425.5</v>
      </c>
      <c r="N24" s="11" t="s">
        <v>51</v>
      </c>
    </row>
    <row r="25" spans="2:14" s="6" customFormat="1" ht="14.85" customHeight="1">
      <c r="B25" s="13">
        <f t="shared" si="2"/>
        <v>22</v>
      </c>
      <c r="C25" s="7" t="s">
        <v>109</v>
      </c>
      <c r="D25" s="7" t="s">
        <v>112</v>
      </c>
      <c r="E25" s="7" t="s">
        <v>113</v>
      </c>
      <c r="F25" s="9" t="s">
        <v>9</v>
      </c>
      <c r="G25" s="7" t="s">
        <v>2</v>
      </c>
      <c r="H25" s="7">
        <v>15</v>
      </c>
      <c r="I25" s="48">
        <v>380</v>
      </c>
      <c r="J25" s="49">
        <v>2.75</v>
      </c>
      <c r="K25" s="8">
        <f t="shared" si="0"/>
        <v>180</v>
      </c>
      <c r="L25" s="8">
        <v>35</v>
      </c>
      <c r="M25" s="14">
        <f t="shared" si="1"/>
        <v>1260</v>
      </c>
      <c r="N25" s="11" t="s">
        <v>54</v>
      </c>
    </row>
    <row r="26" spans="2:14" s="6" customFormat="1" ht="14.85" customHeight="1">
      <c r="B26" s="13">
        <f t="shared" si="2"/>
        <v>23</v>
      </c>
      <c r="C26" s="7" t="s">
        <v>109</v>
      </c>
      <c r="D26" s="7" t="s">
        <v>114</v>
      </c>
      <c r="E26" s="7" t="s">
        <v>115</v>
      </c>
      <c r="F26" s="9" t="s">
        <v>9</v>
      </c>
      <c r="G26" s="7" t="s">
        <v>1</v>
      </c>
      <c r="H26" s="7">
        <v>76</v>
      </c>
      <c r="I26" s="48">
        <v>1751</v>
      </c>
      <c r="J26" s="49">
        <v>4.8</v>
      </c>
      <c r="K26" s="8">
        <f t="shared" si="0"/>
        <v>912</v>
      </c>
      <c r="L26" s="8">
        <v>35</v>
      </c>
      <c r="M26" s="14">
        <f t="shared" si="1"/>
        <v>9351.7999999999993</v>
      </c>
      <c r="N26" s="11" t="s">
        <v>87</v>
      </c>
    </row>
    <row r="27" spans="2:14" s="6" customFormat="1" ht="14.85" customHeight="1">
      <c r="B27" s="13">
        <f t="shared" si="2"/>
        <v>24</v>
      </c>
      <c r="C27" s="7" t="s">
        <v>116</v>
      </c>
      <c r="D27" s="7" t="s">
        <v>117</v>
      </c>
      <c r="E27" s="7" t="s">
        <v>118</v>
      </c>
      <c r="F27" s="9" t="s">
        <v>9</v>
      </c>
      <c r="G27" s="7" t="s">
        <v>119</v>
      </c>
      <c r="H27" s="7">
        <v>17</v>
      </c>
      <c r="I27" s="48">
        <v>450</v>
      </c>
      <c r="J27" s="49">
        <v>1.5</v>
      </c>
      <c r="K27" s="8">
        <f t="shared" si="0"/>
        <v>204</v>
      </c>
      <c r="L27" s="8">
        <v>35</v>
      </c>
      <c r="M27" s="14">
        <f t="shared" si="1"/>
        <v>914</v>
      </c>
      <c r="N27" s="12" t="s">
        <v>120</v>
      </c>
    </row>
    <row r="28" spans="2:14" s="6" customFormat="1" ht="14.85" customHeight="1">
      <c r="B28" s="13">
        <f t="shared" si="2"/>
        <v>25</v>
      </c>
      <c r="C28" s="7" t="s">
        <v>121</v>
      </c>
      <c r="D28" s="7" t="s">
        <v>122</v>
      </c>
      <c r="E28" s="7" t="s">
        <v>123</v>
      </c>
      <c r="F28" s="9" t="s">
        <v>9</v>
      </c>
      <c r="G28" s="7" t="s">
        <v>124</v>
      </c>
      <c r="H28" s="7">
        <v>40</v>
      </c>
      <c r="I28" s="48">
        <v>1100</v>
      </c>
      <c r="J28" s="49">
        <v>1.5</v>
      </c>
      <c r="K28" s="8">
        <f t="shared" si="0"/>
        <v>480</v>
      </c>
      <c r="L28" s="8">
        <v>35</v>
      </c>
      <c r="M28" s="14">
        <f t="shared" si="1"/>
        <v>2165</v>
      </c>
      <c r="N28" s="11" t="s">
        <v>37</v>
      </c>
    </row>
    <row r="29" spans="2:14" s="6" customFormat="1" ht="14.85" customHeight="1">
      <c r="B29" s="13">
        <f t="shared" si="2"/>
        <v>26</v>
      </c>
      <c r="C29" s="7" t="s">
        <v>125</v>
      </c>
      <c r="D29" s="7" t="s">
        <v>126</v>
      </c>
      <c r="E29" s="7" t="s">
        <v>127</v>
      </c>
      <c r="F29" s="9" t="s">
        <v>9</v>
      </c>
      <c r="G29" s="7" t="s">
        <v>29</v>
      </c>
      <c r="H29" s="7">
        <v>61</v>
      </c>
      <c r="I29" s="48">
        <v>1310</v>
      </c>
      <c r="J29" s="49">
        <v>3.8</v>
      </c>
      <c r="K29" s="8">
        <f t="shared" si="0"/>
        <v>732</v>
      </c>
      <c r="L29" s="8">
        <v>35</v>
      </c>
      <c r="M29" s="14">
        <f t="shared" si="1"/>
        <v>5745</v>
      </c>
      <c r="N29" s="11" t="s">
        <v>30</v>
      </c>
    </row>
    <row r="30" spans="2:14" s="6" customFormat="1" ht="14.85" customHeight="1">
      <c r="B30" s="13">
        <f t="shared" si="2"/>
        <v>27</v>
      </c>
      <c r="C30" s="7" t="s">
        <v>125</v>
      </c>
      <c r="D30" s="7" t="s">
        <v>128</v>
      </c>
      <c r="E30" s="7" t="s">
        <v>129</v>
      </c>
      <c r="F30" s="9" t="s">
        <v>9</v>
      </c>
      <c r="G30" s="7" t="s">
        <v>130</v>
      </c>
      <c r="H30" s="7">
        <v>44</v>
      </c>
      <c r="I30" s="48">
        <v>866</v>
      </c>
      <c r="J30" s="49">
        <v>2.75</v>
      </c>
      <c r="K30" s="8">
        <f t="shared" si="0"/>
        <v>528</v>
      </c>
      <c r="L30" s="8">
        <v>35</v>
      </c>
      <c r="M30" s="14">
        <f t="shared" si="1"/>
        <v>2944.5</v>
      </c>
      <c r="N30" s="11" t="s">
        <v>131</v>
      </c>
    </row>
    <row r="31" spans="2:14" s="6" customFormat="1" ht="14.85" customHeight="1">
      <c r="B31" s="13">
        <f t="shared" si="2"/>
        <v>28</v>
      </c>
      <c r="C31" s="7" t="s">
        <v>125</v>
      </c>
      <c r="D31" s="7" t="s">
        <v>132</v>
      </c>
      <c r="E31" s="7" t="s">
        <v>133</v>
      </c>
      <c r="F31" s="9" t="s">
        <v>9</v>
      </c>
      <c r="G31" s="7" t="s">
        <v>23</v>
      </c>
      <c r="H31" s="7">
        <v>22</v>
      </c>
      <c r="I31" s="48">
        <v>344</v>
      </c>
      <c r="J31" s="49">
        <v>4.8</v>
      </c>
      <c r="K31" s="8">
        <f t="shared" si="0"/>
        <v>264</v>
      </c>
      <c r="L31" s="8">
        <v>35</v>
      </c>
      <c r="M31" s="14">
        <f t="shared" si="1"/>
        <v>1950.2</v>
      </c>
      <c r="N31" s="11" t="s">
        <v>24</v>
      </c>
    </row>
    <row r="32" spans="2:14" s="6" customFormat="1" ht="14.85" customHeight="1">
      <c r="B32" s="13">
        <f t="shared" si="2"/>
        <v>29</v>
      </c>
      <c r="C32" s="7" t="s">
        <v>125</v>
      </c>
      <c r="D32" s="7" t="s">
        <v>134</v>
      </c>
      <c r="E32" s="7" t="s">
        <v>135</v>
      </c>
      <c r="F32" s="9" t="s">
        <v>9</v>
      </c>
      <c r="G32" s="7" t="s">
        <v>136</v>
      </c>
      <c r="H32" s="7">
        <v>43</v>
      </c>
      <c r="I32" s="48">
        <v>649</v>
      </c>
      <c r="J32" s="49">
        <v>4.8</v>
      </c>
      <c r="K32" s="8">
        <f t="shared" si="0"/>
        <v>516</v>
      </c>
      <c r="L32" s="8">
        <v>35</v>
      </c>
      <c r="M32" s="14">
        <f t="shared" si="1"/>
        <v>3666.2</v>
      </c>
      <c r="N32" s="11" t="s">
        <v>137</v>
      </c>
    </row>
    <row r="33" spans="2:16" s="6" customFormat="1" ht="14.85" customHeight="1">
      <c r="B33" s="13">
        <f t="shared" si="2"/>
        <v>30</v>
      </c>
      <c r="C33" s="7" t="s">
        <v>125</v>
      </c>
      <c r="D33" s="7" t="s">
        <v>138</v>
      </c>
      <c r="E33" s="7" t="s">
        <v>139</v>
      </c>
      <c r="F33" s="9" t="s">
        <v>9</v>
      </c>
      <c r="G33" s="7" t="s">
        <v>18</v>
      </c>
      <c r="H33" s="7">
        <v>44</v>
      </c>
      <c r="I33" s="48">
        <v>922</v>
      </c>
      <c r="J33" s="49">
        <v>2.75</v>
      </c>
      <c r="K33" s="8">
        <f t="shared" si="0"/>
        <v>528</v>
      </c>
      <c r="L33" s="8">
        <v>35</v>
      </c>
      <c r="M33" s="14">
        <f t="shared" si="1"/>
        <v>3098.5</v>
      </c>
      <c r="N33" s="12" t="s">
        <v>22</v>
      </c>
    </row>
    <row r="34" spans="2:16" s="6" customFormat="1" ht="14.85" customHeight="1">
      <c r="B34" s="13">
        <f t="shared" si="2"/>
        <v>31</v>
      </c>
      <c r="C34" s="7" t="s">
        <v>144</v>
      </c>
      <c r="D34" s="7" t="s">
        <v>145</v>
      </c>
      <c r="E34" s="7" t="s">
        <v>146</v>
      </c>
      <c r="F34" s="9" t="s">
        <v>9</v>
      </c>
      <c r="G34" s="7" t="s">
        <v>25</v>
      </c>
      <c r="H34" s="7">
        <v>26</v>
      </c>
      <c r="I34" s="48">
        <v>294</v>
      </c>
      <c r="J34" s="49">
        <v>4.8</v>
      </c>
      <c r="K34" s="8">
        <f t="shared" si="0"/>
        <v>312</v>
      </c>
      <c r="L34" s="8">
        <v>35</v>
      </c>
      <c r="M34" s="14">
        <f t="shared" si="1"/>
        <v>1758.2</v>
      </c>
      <c r="N34" s="12" t="s">
        <v>26</v>
      </c>
    </row>
    <row r="35" spans="2:16" s="6" customFormat="1" ht="14.85" customHeight="1">
      <c r="B35" s="13">
        <f t="shared" si="2"/>
        <v>32</v>
      </c>
      <c r="C35" s="7" t="s">
        <v>144</v>
      </c>
      <c r="D35" s="7" t="s">
        <v>147</v>
      </c>
      <c r="E35" s="7" t="s">
        <v>148</v>
      </c>
      <c r="F35" s="9" t="s">
        <v>9</v>
      </c>
      <c r="G35" s="7" t="s">
        <v>35</v>
      </c>
      <c r="H35" s="7">
        <v>30</v>
      </c>
      <c r="I35" s="48">
        <v>350</v>
      </c>
      <c r="J35" s="49">
        <v>2.75</v>
      </c>
      <c r="K35" s="8">
        <f t="shared" si="0"/>
        <v>360</v>
      </c>
      <c r="L35" s="8">
        <v>35</v>
      </c>
      <c r="M35" s="14">
        <f t="shared" si="1"/>
        <v>1357.5</v>
      </c>
      <c r="N35" s="11" t="s">
        <v>36</v>
      </c>
    </row>
    <row r="36" spans="2:16" s="6" customFormat="1" ht="14.85" customHeight="1">
      <c r="B36" s="13">
        <f t="shared" si="2"/>
        <v>33</v>
      </c>
      <c r="C36" s="7" t="s">
        <v>144</v>
      </c>
      <c r="D36" s="7" t="s">
        <v>149</v>
      </c>
      <c r="E36" s="7" t="s">
        <v>150</v>
      </c>
      <c r="F36" s="9" t="s">
        <v>9</v>
      </c>
      <c r="G36" s="9" t="s">
        <v>50</v>
      </c>
      <c r="H36" s="7">
        <v>9</v>
      </c>
      <c r="I36" s="48">
        <v>169</v>
      </c>
      <c r="J36" s="49">
        <v>2.75</v>
      </c>
      <c r="K36" s="8">
        <f t="shared" si="0"/>
        <v>108</v>
      </c>
      <c r="L36" s="8">
        <v>35</v>
      </c>
      <c r="M36" s="14">
        <f t="shared" si="1"/>
        <v>607.75</v>
      </c>
      <c r="N36" s="12" t="s">
        <v>51</v>
      </c>
    </row>
    <row r="37" spans="2:16" s="6" customFormat="1" ht="14.85" customHeight="1">
      <c r="B37" s="13">
        <f t="shared" si="2"/>
        <v>34</v>
      </c>
      <c r="C37" s="7" t="s">
        <v>144</v>
      </c>
      <c r="D37" s="7" t="s">
        <v>151</v>
      </c>
      <c r="E37" s="7" t="s">
        <v>152</v>
      </c>
      <c r="F37" s="9" t="s">
        <v>9</v>
      </c>
      <c r="G37" s="7" t="s">
        <v>2</v>
      </c>
      <c r="H37" s="7">
        <v>3</v>
      </c>
      <c r="I37" s="48">
        <v>60</v>
      </c>
      <c r="J37" s="49">
        <v>2.75</v>
      </c>
      <c r="K37" s="8">
        <f t="shared" si="0"/>
        <v>36</v>
      </c>
      <c r="L37" s="8">
        <v>35</v>
      </c>
      <c r="M37" s="14">
        <f t="shared" si="1"/>
        <v>236</v>
      </c>
      <c r="N37" s="11" t="s">
        <v>153</v>
      </c>
    </row>
    <row r="38" spans="2:16" s="6" customFormat="1" ht="14.85" customHeight="1" thickBot="1">
      <c r="B38" s="13">
        <f t="shared" si="2"/>
        <v>35</v>
      </c>
      <c r="C38" s="26" t="s">
        <v>144</v>
      </c>
      <c r="D38" s="26" t="s">
        <v>154</v>
      </c>
      <c r="E38" s="26" t="s">
        <v>155</v>
      </c>
      <c r="F38" s="27" t="s">
        <v>9</v>
      </c>
      <c r="G38" s="26" t="s">
        <v>156</v>
      </c>
      <c r="H38" s="26">
        <v>127</v>
      </c>
      <c r="I38" s="56">
        <v>3312</v>
      </c>
      <c r="J38" s="57">
        <v>1.5</v>
      </c>
      <c r="K38" s="28">
        <f t="shared" si="0"/>
        <v>1524</v>
      </c>
      <c r="L38" s="28">
        <v>35</v>
      </c>
      <c r="M38" s="29">
        <f t="shared" si="1"/>
        <v>6527</v>
      </c>
      <c r="N38" s="11" t="s">
        <v>157</v>
      </c>
    </row>
    <row r="39" spans="2:16" s="6" customFormat="1" ht="14.85" customHeight="1" thickBot="1">
      <c r="B39" s="75" t="s">
        <v>160</v>
      </c>
      <c r="C39" s="76"/>
      <c r="D39" s="76"/>
      <c r="E39" s="76"/>
      <c r="F39" s="76"/>
      <c r="G39" s="76"/>
      <c r="H39" s="76"/>
      <c r="I39" s="76"/>
      <c r="J39" s="76"/>
      <c r="K39" s="76"/>
      <c r="L39" s="77"/>
      <c r="M39" s="30">
        <f>ROUND(SUM(M4:M38),0)</f>
        <v>92038</v>
      </c>
      <c r="N39" s="19"/>
    </row>
    <row r="40" spans="2:16" s="6" customFormat="1" ht="14.85" customHeight="1" thickBot="1">
      <c r="B40" s="50"/>
      <c r="C40"/>
      <c r="D40"/>
      <c r="E40"/>
      <c r="F40"/>
      <c r="G40"/>
      <c r="H40" s="20">
        <f>SUM(H4:H38)</f>
        <v>1357</v>
      </c>
      <c r="I40" s="53">
        <f>SUM(I4:I38)</f>
        <v>25314.13</v>
      </c>
      <c r="J40" s="51"/>
      <c r="K40" s="52"/>
      <c r="L40" s="52"/>
      <c r="M40" s="52"/>
      <c r="N40"/>
    </row>
    <row r="41" spans="2:16" s="3" customFormat="1" ht="33.75" customHeight="1" thickBot="1">
      <c r="B41" s="61" t="s">
        <v>46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3"/>
      <c r="P41" s="4"/>
    </row>
    <row r="42" spans="2:16" s="3" customFormat="1" ht="46.5" customHeight="1" thickBot="1">
      <c r="B42" s="58" t="s">
        <v>20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</row>
    <row r="43" spans="2:16">
      <c r="N43" s="3"/>
    </row>
  </sheetData>
  <sortState ref="C4:M18">
    <sortCondition ref="C4:C18"/>
    <sortCondition ref="D4:D18"/>
  </sortState>
  <mergeCells count="7">
    <mergeCell ref="B42:M42"/>
    <mergeCell ref="B41:M41"/>
    <mergeCell ref="I1:M1"/>
    <mergeCell ref="I2:M2"/>
    <mergeCell ref="B1:H1"/>
    <mergeCell ref="B2:H2"/>
    <mergeCell ref="B39:L39"/>
  </mergeCells>
  <conditionalFormatting sqref="E41:E1048576 E1:E2">
    <cfRule type="duplicateValues" dxfId="1" priority="2"/>
  </conditionalFormatting>
  <pageMargins left="0.15748031496062992" right="0.11811023622047245" top="0.31496062992125984" bottom="0.48" header="0.19685039370078741" footer="0.21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workbookViewId="0">
      <selection activeCell="O20" sqref="O20"/>
    </sheetView>
  </sheetViews>
  <sheetFormatPr defaultRowHeight="15"/>
  <cols>
    <col min="3" max="3" width="3.42578125" bestFit="1" customWidth="1"/>
    <col min="4" max="4" width="19.140625" bestFit="1" customWidth="1"/>
    <col min="5" max="5" width="11.7109375" bestFit="1" customWidth="1"/>
    <col min="6" max="6" width="8.7109375" bestFit="1" customWidth="1"/>
    <col min="7" max="7" width="6.42578125" bestFit="1" customWidth="1"/>
    <col min="8" max="8" width="13.140625" bestFit="1" customWidth="1"/>
    <col min="9" max="9" width="5.42578125" bestFit="1" customWidth="1"/>
    <col min="10" max="10" width="8.28515625" bestFit="1" customWidth="1"/>
    <col min="11" max="11" width="5.42578125" bestFit="1" customWidth="1"/>
    <col min="12" max="12" width="7.140625" bestFit="1" customWidth="1"/>
    <col min="13" max="13" width="6.42578125" bestFit="1" customWidth="1"/>
    <col min="14" max="14" width="6.5703125" bestFit="1" customWidth="1"/>
    <col min="15" max="15" width="32.7109375" bestFit="1" customWidth="1"/>
  </cols>
  <sheetData>
    <row r="3" spans="3:16" ht="15.75" thickBot="1"/>
    <row r="4" spans="3:16" ht="30.75" thickBot="1">
      <c r="C4" s="32" t="s">
        <v>13</v>
      </c>
      <c r="D4" s="33" t="s">
        <v>39</v>
      </c>
      <c r="E4" s="34" t="s">
        <v>40</v>
      </c>
      <c r="F4" s="35" t="s">
        <v>41</v>
      </c>
    </row>
    <row r="5" spans="3:16">
      <c r="C5" s="36">
        <v>1</v>
      </c>
      <c r="D5" s="37" t="s">
        <v>42</v>
      </c>
      <c r="E5" s="38">
        <v>1.5</v>
      </c>
      <c r="F5" s="39">
        <v>12</v>
      </c>
    </row>
    <row r="6" spans="3:16">
      <c r="C6" s="40">
        <v>2</v>
      </c>
      <c r="D6" s="41" t="s">
        <v>43</v>
      </c>
      <c r="E6" s="42">
        <v>2.75</v>
      </c>
      <c r="F6" s="43">
        <v>12</v>
      </c>
    </row>
    <row r="7" spans="3:16">
      <c r="C7" s="40">
        <v>3</v>
      </c>
      <c r="D7" s="41" t="s">
        <v>44</v>
      </c>
      <c r="E7" s="42">
        <v>3.8</v>
      </c>
      <c r="F7" s="43">
        <v>12</v>
      </c>
    </row>
    <row r="8" spans="3:16" ht="15.75" thickBot="1">
      <c r="C8" s="44">
        <v>4</v>
      </c>
      <c r="D8" s="45" t="s">
        <v>45</v>
      </c>
      <c r="E8" s="46">
        <v>4.8</v>
      </c>
      <c r="F8" s="47">
        <v>12</v>
      </c>
    </row>
    <row r="10" spans="3:16" ht="15.75" thickBot="1"/>
    <row r="11" spans="3:16" ht="15.75" thickBot="1">
      <c r="C11" s="15" t="s">
        <v>13</v>
      </c>
      <c r="D11" s="16" t="s">
        <v>4</v>
      </c>
      <c r="E11" s="16" t="s">
        <v>14</v>
      </c>
      <c r="F11" s="16" t="s">
        <v>17</v>
      </c>
      <c r="G11" s="16" t="s">
        <v>5</v>
      </c>
      <c r="H11" s="16" t="s">
        <v>6</v>
      </c>
      <c r="I11" s="16" t="s">
        <v>7</v>
      </c>
      <c r="J11" s="16" t="s">
        <v>0</v>
      </c>
      <c r="K11" s="17" t="s">
        <v>8</v>
      </c>
      <c r="L11" s="17" t="s">
        <v>10</v>
      </c>
      <c r="M11" s="18" t="s">
        <v>11</v>
      </c>
      <c r="N11" s="31" t="s">
        <v>12</v>
      </c>
      <c r="O11" s="10" t="s">
        <v>19</v>
      </c>
    </row>
    <row r="12" spans="3:16">
      <c r="C12" s="13">
        <v>31</v>
      </c>
      <c r="D12" s="7" t="s">
        <v>125</v>
      </c>
      <c r="E12" s="7" t="s">
        <v>140</v>
      </c>
      <c r="F12" s="78" t="s">
        <v>141</v>
      </c>
      <c r="G12" s="9" t="s">
        <v>9</v>
      </c>
      <c r="H12" s="7" t="s">
        <v>142</v>
      </c>
      <c r="I12" s="7">
        <v>11</v>
      </c>
      <c r="J12" s="48">
        <v>200</v>
      </c>
      <c r="K12" s="49">
        <v>1.5</v>
      </c>
      <c r="L12" s="8">
        <v>132</v>
      </c>
      <c r="M12" s="8">
        <v>35</v>
      </c>
      <c r="N12" s="14">
        <v>467</v>
      </c>
      <c r="O12" s="11" t="s">
        <v>143</v>
      </c>
      <c r="P12" s="79" t="s">
        <v>158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2025-10-10T11:34:04Z</cp:lastPrinted>
  <dcterms:created xsi:type="dcterms:W3CDTF">2023-10-09T12:38:08Z</dcterms:created>
  <dcterms:modified xsi:type="dcterms:W3CDTF">2025-10-10T12:20:57Z</dcterms:modified>
</cp:coreProperties>
</file>