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L10"/>
  <c r="G13"/>
  <c r="L5"/>
  <c r="J6"/>
  <c r="J7"/>
  <c r="J8"/>
  <c r="J9"/>
  <c r="I6"/>
  <c r="L6" s="1"/>
  <c r="I7"/>
  <c r="L7" s="1"/>
  <c r="I8"/>
  <c r="L8" s="1"/>
  <c r="I9"/>
  <c r="L9" s="1"/>
  <c r="J4"/>
  <c r="I4"/>
  <c r="L4" l="1"/>
</calcChain>
</file>

<file path=xl/sharedStrings.xml><?xml version="1.0" encoding="utf-8"?>
<sst xmlns="http://schemas.openxmlformats.org/spreadsheetml/2006/main" count="48" uniqueCount="39">
  <si>
    <t>02/1/2026</t>
  </si>
  <si>
    <t>352</t>
  </si>
  <si>
    <t>0012</t>
  </si>
  <si>
    <t>08/1/2026</t>
  </si>
  <si>
    <t>360</t>
  </si>
  <si>
    <t>15/1/2026</t>
  </si>
  <si>
    <t>363</t>
  </si>
  <si>
    <t>22/1/2026</t>
  </si>
  <si>
    <t>366</t>
  </si>
  <si>
    <t>31/1/2026</t>
  </si>
  <si>
    <t>379</t>
  </si>
  <si>
    <t>SL</t>
  </si>
  <si>
    <t>DATE</t>
  </si>
  <si>
    <t>LR NO</t>
  </si>
  <si>
    <t>INV NO</t>
  </si>
  <si>
    <t>FROM</t>
  </si>
  <si>
    <t>TO</t>
  </si>
  <si>
    <t>CASE</t>
  </si>
  <si>
    <t>DO/14237</t>
  </si>
  <si>
    <t>DO/14304</t>
  </si>
  <si>
    <t>JA/17276</t>
  </si>
  <si>
    <t>JA/17647</t>
  </si>
  <si>
    <t>JA/18012</t>
  </si>
  <si>
    <t>JA/18461</t>
  </si>
  <si>
    <t>GOP</t>
  </si>
  <si>
    <t>KEONJHAR</t>
  </si>
  <si>
    <t>CTC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</si>
  <si>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</si>
  <si>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</si>
  <si>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</si>
  <si>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</si>
  <si>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</si>
  <si>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</si>
  <si>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</si>
  <si>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Thanking you for your business.
PRAGATI LOGISTICS</t>
  </si>
  <si>
    <t>Kindly, verify &amp; confirm within 7 days, else GST will be filed by 20th FEB,2026.
GST to be paid by Consignor under Reverse Charge Mechanism(RCM) as per GST.</t>
  </si>
  <si>
    <t>(RUPEES SEVEN THOUSAND SIX HUNDRED ELEVEN ONLY)</t>
  </si>
  <si>
    <t xml:space="preserve">Bill Date: 31/01/2026
Bill NO : 25925
Total Amount : 7611.00
</t>
  </si>
  <si>
    <t>DHANESWAR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</si>
</sst>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19050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01955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  <row r="117">
          <cell r="C117" t="str">
            <v>RAYAGADA</v>
          </cell>
          <cell r="D117">
            <v>4.0999999999999996</v>
          </cell>
          <cell r="E117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</cols>
  <sheetData>
    <row r="1" spans="1:12" s="6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32</v>
      </c>
      <c r="K1" s="19"/>
      <c r="L1" s="19"/>
    </row>
    <row r="2" spans="1:12" s="6" customFormat="1" ht="72" customHeight="1">
      <c r="A2" s="20" t="s">
        <v>33</v>
      </c>
      <c r="B2" s="21"/>
      <c r="C2" s="21"/>
      <c r="D2" s="21"/>
      <c r="E2" s="21"/>
      <c r="F2" s="21"/>
      <c r="G2" s="21"/>
      <c r="H2" s="21"/>
      <c r="I2" s="22"/>
      <c r="J2" s="23" t="s">
        <v>37</v>
      </c>
      <c r="K2" s="24"/>
      <c r="L2" s="24"/>
    </row>
    <row r="3" spans="1:12" s="3" customFormat="1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1">
        <v>1</v>
      </c>
      <c r="B4" s="1" t="s">
        <v>0</v>
      </c>
      <c r="C4" s="1" t="s">
        <v>18</v>
      </c>
      <c r="D4" s="1" t="s">
        <v>1</v>
      </c>
      <c r="E4" s="1" t="s">
        <v>26</v>
      </c>
      <c r="F4" s="1" t="s">
        <v>24</v>
      </c>
      <c r="G4" s="1">
        <v>7</v>
      </c>
      <c r="H4" s="1">
        <v>120</v>
      </c>
      <c r="I4" s="1">
        <f>VLOOKUP(F4,'[1]DUNCAN TEA'!$C$5:$D$117,2,FALSE)</f>
        <v>2.75</v>
      </c>
      <c r="J4" s="5">
        <f>VLOOKUP(F4,'[1]DUNCAN TEA'!$C$5:$F$117,4,FALSE)</f>
        <v>0</v>
      </c>
      <c r="K4" s="5">
        <v>25</v>
      </c>
      <c r="L4" s="5">
        <f>H4*I4+J4+K4</f>
        <v>355</v>
      </c>
    </row>
    <row r="5" spans="1:12">
      <c r="A5" s="1">
        <v>2</v>
      </c>
      <c r="B5" s="1" t="s">
        <v>0</v>
      </c>
      <c r="C5" s="1" t="s">
        <v>19</v>
      </c>
      <c r="D5" s="1" t="s">
        <v>2</v>
      </c>
      <c r="E5" s="1" t="s">
        <v>26</v>
      </c>
      <c r="F5" s="12" t="s">
        <v>38</v>
      </c>
      <c r="G5" s="1">
        <v>5</v>
      </c>
      <c r="H5" s="1">
        <v>70</v>
      </c>
      <c r="I5" s="10">
        <v>2.75</v>
      </c>
      <c r="J5" s="11">
        <v>0</v>
      </c>
      <c r="K5" s="5">
        <v>25</v>
      </c>
      <c r="L5" s="5">
        <f>H5*I5+J5+K5</f>
        <v>217.5</v>
      </c>
    </row>
    <row r="6" spans="1:12">
      <c r="A6" s="1">
        <v>3</v>
      </c>
      <c r="B6" s="1" t="s">
        <v>3</v>
      </c>
      <c r="C6" s="1" t="s">
        <v>20</v>
      </c>
      <c r="D6" s="1" t="s">
        <v>4</v>
      </c>
      <c r="E6" s="1" t="s">
        <v>26</v>
      </c>
      <c r="F6" s="1" t="s">
        <v>25</v>
      </c>
      <c r="G6" s="1">
        <v>49</v>
      </c>
      <c r="H6" s="1">
        <v>635</v>
      </c>
      <c r="I6" s="1">
        <f>VLOOKUP(F6,'[1]DUNCAN TEA'!$C$5:$D$117,2,FALSE)</f>
        <v>3.01</v>
      </c>
      <c r="J6" s="5">
        <f>VLOOKUP(F6,'[1]DUNCAN TEA'!$C$5:$F$117,4,FALSE)</f>
        <v>0</v>
      </c>
      <c r="K6" s="5">
        <v>25</v>
      </c>
      <c r="L6" s="5">
        <f t="shared" ref="L6:L7" si="0">H6*I6+J6+K6</f>
        <v>1936.35</v>
      </c>
    </row>
    <row r="7" spans="1:12">
      <c r="A7" s="1">
        <v>4</v>
      </c>
      <c r="B7" s="1" t="s">
        <v>5</v>
      </c>
      <c r="C7" s="1" t="s">
        <v>21</v>
      </c>
      <c r="D7" s="1" t="s">
        <v>6</v>
      </c>
      <c r="E7" s="1" t="s">
        <v>26</v>
      </c>
      <c r="F7" s="1" t="s">
        <v>25</v>
      </c>
      <c r="G7" s="1">
        <v>38</v>
      </c>
      <c r="H7" s="1">
        <v>495</v>
      </c>
      <c r="I7" s="1">
        <f>VLOOKUP(F7,'[1]DUNCAN TEA'!$C$5:$D$117,2,FALSE)</f>
        <v>3.01</v>
      </c>
      <c r="J7" s="5">
        <f>VLOOKUP(F7,'[1]DUNCAN TEA'!$C$5:$F$117,4,FALSE)</f>
        <v>0</v>
      </c>
      <c r="K7" s="5">
        <v>25</v>
      </c>
      <c r="L7" s="5">
        <f t="shared" si="0"/>
        <v>1514.9499999999998</v>
      </c>
    </row>
    <row r="8" spans="1:12">
      <c r="A8" s="1">
        <v>5</v>
      </c>
      <c r="B8" s="1" t="s">
        <v>7</v>
      </c>
      <c r="C8" s="1" t="s">
        <v>22</v>
      </c>
      <c r="D8" s="1" t="s">
        <v>8</v>
      </c>
      <c r="E8" s="1" t="s">
        <v>26</v>
      </c>
      <c r="F8" s="1" t="s">
        <v>25</v>
      </c>
      <c r="G8" s="1">
        <v>57</v>
      </c>
      <c r="H8" s="1">
        <v>740</v>
      </c>
      <c r="I8" s="1">
        <f>VLOOKUP(F8,'[1]DUNCAN TEA'!$C$5:$D$117,2,FALSE)</f>
        <v>3.01</v>
      </c>
      <c r="J8" s="5">
        <f>VLOOKUP(F8,'[1]DUNCAN TEA'!$C$5:$F$117,4,FALSE)</f>
        <v>0</v>
      </c>
      <c r="K8" s="5">
        <v>25</v>
      </c>
      <c r="L8" s="5">
        <f>H8*I8+J8+K8</f>
        <v>2252.3999999999996</v>
      </c>
    </row>
    <row r="9" spans="1:12">
      <c r="A9" s="1">
        <v>6</v>
      </c>
      <c r="B9" s="1" t="s">
        <v>9</v>
      </c>
      <c r="C9" s="1" t="s">
        <v>23</v>
      </c>
      <c r="D9" s="1" t="s">
        <v>10</v>
      </c>
      <c r="E9" s="1" t="s">
        <v>26</v>
      </c>
      <c r="F9" s="1" t="s">
        <v>25</v>
      </c>
      <c r="G9" s="1">
        <v>34</v>
      </c>
      <c r="H9" s="1">
        <v>435</v>
      </c>
      <c r="I9" s="1">
        <f>VLOOKUP(F9,'[1]DUNCAN TEA'!$C$5:$D$117,2,FALSE)</f>
        <v>3.01</v>
      </c>
      <c r="J9" s="5">
        <f>VLOOKUP(F9,'[1]DUNCAN TEA'!$C$5:$F$117,4,FALSE)</f>
        <v>0</v>
      </c>
      <c r="K9" s="5">
        <v>25</v>
      </c>
      <c r="L9" s="5">
        <f>H9*I9+J9+K9</f>
        <v>1334.35</v>
      </c>
    </row>
    <row r="10" spans="1:12" s="8" customFormat="1">
      <c r="A10" s="25" t="s">
        <v>36</v>
      </c>
      <c r="B10" s="26"/>
      <c r="C10" s="26"/>
      <c r="D10" s="26"/>
      <c r="E10" s="26"/>
      <c r="F10" s="26"/>
      <c r="G10" s="26"/>
      <c r="H10" s="26"/>
      <c r="I10" s="27"/>
      <c r="J10" s="27"/>
      <c r="K10" s="28"/>
      <c r="L10" s="7">
        <f>ROUND(SUM(L4:L9),0)</f>
        <v>7611</v>
      </c>
    </row>
    <row r="11" spans="1:12" s="8" customFormat="1" ht="30" customHeight="1">
      <c r="A11" s="13" t="s">
        <v>35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  <row r="12" spans="1:12" s="8" customFormat="1" ht="30" customHeight="1">
      <c r="A12" s="13" t="s">
        <v>34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</row>
    <row r="13" spans="1:12">
      <c r="G13" s="9">
        <f>SUM(G4:G9)</f>
        <v>190</v>
      </c>
      <c r="H13" s="9">
        <f>SUM(H4:H9)</f>
        <v>2495</v>
      </c>
    </row>
  </sheetData>
  <sortState ref="B2:G7">
    <sortCondition ref="B1"/>
  </sortState>
  <mergeCells count="7">
    <mergeCell ref="A12:L12"/>
    <mergeCell ref="A1:I1"/>
    <mergeCell ref="J1:L1"/>
    <mergeCell ref="A2:I2"/>
    <mergeCell ref="J2:L2"/>
    <mergeCell ref="A10:K10"/>
    <mergeCell ref="A11:L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2026-02-16T10:42:34Z</cp:lastPrinted>
  <dcterms:created xsi:type="dcterms:W3CDTF">2026-02-10T12:37:24Z</dcterms:created>
  <dcterms:modified xsi:type="dcterms:W3CDTF">2026-02-16T10:42:36Z</dcterms:modified>
</cp:coreProperties>
</file>