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J37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4"/>
  <c r="G40"/>
</calcChain>
</file>

<file path=xl/sharedStrings.xml><?xml version="1.0" encoding="utf-8"?>
<sst xmlns="http://schemas.openxmlformats.org/spreadsheetml/2006/main" count="181" uniqueCount="100">
  <si>
    <t>01/12/2025</t>
  </si>
  <si>
    <t>5204/4963/4962/4959/4960</t>
  </si>
  <si>
    <t>02/12/2025</t>
  </si>
  <si>
    <t>5206</t>
  </si>
  <si>
    <t>4866/5103</t>
  </si>
  <si>
    <t>5287</t>
  </si>
  <si>
    <t>5420/5420</t>
  </si>
  <si>
    <t>4824</t>
  </si>
  <si>
    <t>5440</t>
  </si>
  <si>
    <t>08/12/2025</t>
  </si>
  <si>
    <t>5564</t>
  </si>
  <si>
    <t>15583</t>
  </si>
  <si>
    <t>5576</t>
  </si>
  <si>
    <t>09/12/2025</t>
  </si>
  <si>
    <t>5575</t>
  </si>
  <si>
    <t>5595/5595</t>
  </si>
  <si>
    <t>15/12/2025</t>
  </si>
  <si>
    <t>15808</t>
  </si>
  <si>
    <t>16/12/2025</t>
  </si>
  <si>
    <t>15773</t>
  </si>
  <si>
    <t>5780/5781</t>
  </si>
  <si>
    <t>5824/5825</t>
  </si>
  <si>
    <t>5836</t>
  </si>
  <si>
    <t>17/12/2025</t>
  </si>
  <si>
    <t>15886</t>
  </si>
  <si>
    <t>5903/5904/5905</t>
  </si>
  <si>
    <t>18/12/2025</t>
  </si>
  <si>
    <t>5944</t>
  </si>
  <si>
    <t>19/12/2025</t>
  </si>
  <si>
    <t>5947</t>
  </si>
  <si>
    <t>5986</t>
  </si>
  <si>
    <t>20/12/2025</t>
  </si>
  <si>
    <t>16129</t>
  </si>
  <si>
    <t>22/12/2025</t>
  </si>
  <si>
    <t>16147</t>
  </si>
  <si>
    <t>16157</t>
  </si>
  <si>
    <t>24/12/2025</t>
  </si>
  <si>
    <t>16221/16231</t>
  </si>
  <si>
    <t>16232</t>
  </si>
  <si>
    <t>25/12/2025</t>
  </si>
  <si>
    <t>16252/16249</t>
  </si>
  <si>
    <t>27/12/2025</t>
  </si>
  <si>
    <t>16416/16414</t>
  </si>
  <si>
    <t>6439</t>
  </si>
  <si>
    <t>31/12/2025</t>
  </si>
  <si>
    <t>16592</t>
  </si>
  <si>
    <t>16691</t>
  </si>
  <si>
    <t>16537</t>
  </si>
  <si>
    <t>SL</t>
  </si>
  <si>
    <t>DATE</t>
  </si>
  <si>
    <t>LR NO</t>
  </si>
  <si>
    <t>INV NO</t>
  </si>
  <si>
    <t>FROM</t>
  </si>
  <si>
    <t>TO</t>
  </si>
  <si>
    <t>CASE</t>
  </si>
  <si>
    <t>JAA/02303</t>
  </si>
  <si>
    <t>JAA/02304</t>
  </si>
  <si>
    <t>JAA/02305</t>
  </si>
  <si>
    <t>JAA/02306</t>
  </si>
  <si>
    <t>JAA/02308</t>
  </si>
  <si>
    <t>JAA/02309</t>
  </si>
  <si>
    <t>JAA/02311</t>
  </si>
  <si>
    <t>JAA/02330</t>
  </si>
  <si>
    <t>JAA/02337</t>
  </si>
  <si>
    <t>JAA/02344</t>
  </si>
  <si>
    <t>JAA/02345</t>
  </si>
  <si>
    <t>JAA/02363</t>
  </si>
  <si>
    <t>JAA/02407</t>
  </si>
  <si>
    <t>JAA/02413</t>
  </si>
  <si>
    <t>JAA/02414</t>
  </si>
  <si>
    <t>JAA/02415</t>
  </si>
  <si>
    <t>JAA/02423</t>
  </si>
  <si>
    <t>JAA/02424</t>
  </si>
  <si>
    <t>JAA/02432</t>
  </si>
  <si>
    <t>JAA/02441</t>
  </si>
  <si>
    <t>JAA/02442</t>
  </si>
  <si>
    <t>JAA/02443</t>
  </si>
  <si>
    <t>JAA/02456</t>
  </si>
  <si>
    <t>JAA/02461</t>
  </si>
  <si>
    <t>JAA/02462</t>
  </si>
  <si>
    <t>JAA/02505</t>
  </si>
  <si>
    <t>JAA/02506</t>
  </si>
  <si>
    <t>JAA/02507</t>
  </si>
  <si>
    <t>JAA/02527</t>
  </si>
  <si>
    <t>JAA/02528</t>
  </si>
  <si>
    <t>JAA/02575</t>
  </si>
  <si>
    <t>JAA/02582</t>
  </si>
  <si>
    <t>JAA/02583</t>
  </si>
  <si>
    <t>BARIPADA</t>
  </si>
  <si>
    <t>BALASORE</t>
  </si>
  <si>
    <t>CTC</t>
  </si>
  <si>
    <t>RATE</t>
  </si>
  <si>
    <t>LR.CH.</t>
  </si>
  <si>
    <t>AMOUNT</t>
  </si>
  <si>
    <t>INVOICE
ATC LOGISTICS,,8984191006
GST No:21CHVPB1842D2ZQ</t>
  </si>
  <si>
    <t xml:space="preserve">M/S ESSAR ASSOCIATES                                                                                                                              C/O MACLEODS PHARMACEUTICALS LIMITED                                                                   Address:GROUND FLOOR At Chatilo, PO Harianta, PS Tangi, CUTTACK 754025,9776008888
GST No:21ACHPG8974E1ZN
</t>
  </si>
  <si>
    <t>Thanking you for your business.
ATC LOGISTICS</t>
  </si>
  <si>
    <t>Kindly, verify &amp; confirm within 7 days, else GST will be filed by 20th DEC, 2025. 
GST to be paid by Consignor under Reverse Charge Mechanism(RCM) as per GST.</t>
  </si>
  <si>
    <t>(RUPEES SEVENTEEN THOUSAND SIX HUNDRED SEVENTY TWO ONLY)</t>
  </si>
  <si>
    <t xml:space="preserve">Bill Date: 31/12/2025
Bill NO : 3211
Total Amount: 17672.00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</si>
</sst>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66673</xdr:rowOff>
    </xdr:from>
    <xdr:to>
      <xdr:col>6</xdr:col>
      <xdr:colOff>161924</xdr:colOff>
      <xdr:row>0</xdr:row>
      <xdr:rowOff>962024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3"/>
          <a:ext cx="3924299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6">
          <cell r="B6" t="str">
            <v>BALASORE</v>
          </cell>
          <cell r="C6">
            <v>30</v>
          </cell>
          <cell r="D6">
            <v>32</v>
          </cell>
        </row>
        <row r="7">
          <cell r="B7" t="str">
            <v>BARGARH</v>
          </cell>
          <cell r="C7">
            <v>24</v>
          </cell>
          <cell r="D7">
            <v>26</v>
          </cell>
        </row>
        <row r="8">
          <cell r="B8" t="str">
            <v>BARIPADA</v>
          </cell>
          <cell r="C8">
            <v>34</v>
          </cell>
          <cell r="D8">
            <v>36</v>
          </cell>
        </row>
        <row r="9">
          <cell r="B9" t="str">
            <v>BERHAMPUR</v>
          </cell>
          <cell r="C9">
            <v>30</v>
          </cell>
          <cell r="D9">
            <v>32</v>
          </cell>
        </row>
        <row r="10">
          <cell r="B10" t="str">
            <v>BHAWANIPATNA</v>
          </cell>
          <cell r="C10">
            <v>38</v>
          </cell>
          <cell r="D10">
            <v>40</v>
          </cell>
        </row>
        <row r="11">
          <cell r="B11" t="str">
            <v>BOLANGIR</v>
          </cell>
          <cell r="C11">
            <v>38</v>
          </cell>
          <cell r="D11">
            <v>40</v>
          </cell>
        </row>
        <row r="12">
          <cell r="B12" t="str">
            <v>JEYPORE</v>
          </cell>
          <cell r="C12">
            <v>38</v>
          </cell>
          <cell r="D12">
            <v>40</v>
          </cell>
        </row>
        <row r="13">
          <cell r="B13" t="str">
            <v>JHARSUGUDA</v>
          </cell>
          <cell r="C13">
            <v>24</v>
          </cell>
          <cell r="D13">
            <v>26</v>
          </cell>
        </row>
        <row r="14">
          <cell r="B14" t="str">
            <v>KANTABANJI</v>
          </cell>
          <cell r="C14">
            <v>38</v>
          </cell>
          <cell r="D14">
            <v>40</v>
          </cell>
        </row>
        <row r="15">
          <cell r="B15" t="str">
            <v>KEONJHAR</v>
          </cell>
          <cell r="C15">
            <v>35</v>
          </cell>
          <cell r="D15">
            <v>37</v>
          </cell>
        </row>
        <row r="16">
          <cell r="B16" t="str">
            <v>KHARIAR ROAD</v>
          </cell>
          <cell r="C16">
            <v>48</v>
          </cell>
          <cell r="D16">
            <v>50</v>
          </cell>
        </row>
        <row r="17">
          <cell r="B17" t="str">
            <v>PADAMPUR</v>
          </cell>
          <cell r="C17">
            <v>48</v>
          </cell>
          <cell r="D17">
            <v>50</v>
          </cell>
        </row>
        <row r="18">
          <cell r="B18" t="str">
            <v>PAIKMAL</v>
          </cell>
          <cell r="C18">
            <v>48</v>
          </cell>
          <cell r="D18">
            <v>50</v>
          </cell>
        </row>
        <row r="19">
          <cell r="B19" t="str">
            <v>RAYAGADA</v>
          </cell>
          <cell r="C19">
            <v>38</v>
          </cell>
          <cell r="D19">
            <v>40</v>
          </cell>
        </row>
        <row r="20">
          <cell r="B20" t="str">
            <v>ROURKELA</v>
          </cell>
          <cell r="C20">
            <v>24</v>
          </cell>
          <cell r="D20">
            <v>26</v>
          </cell>
        </row>
        <row r="21">
          <cell r="B21" t="str">
            <v>SAMBALPUR</v>
          </cell>
          <cell r="C21">
            <v>24</v>
          </cell>
          <cell r="D21">
            <v>26</v>
          </cell>
        </row>
        <row r="22">
          <cell r="B22" t="str">
            <v>SUNDERGARH</v>
          </cell>
          <cell r="C22">
            <v>38</v>
          </cell>
          <cell r="D22">
            <v>40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workbookViewId="0">
      <selection activeCell="N4" sqref="N4"/>
    </sheetView>
  </sheetViews>
  <sheetFormatPr defaultRowHeight="15"/>
  <cols>
    <col min="1" max="1" width="3" bestFit="1" customWidth="1"/>
    <col min="2" max="2" width="10.7109375" bestFit="1" customWidth="1"/>
    <col min="3" max="3" width="10.140625" bestFit="1" customWidth="1"/>
    <col min="4" max="4" width="14.85546875" style="6" customWidth="1"/>
    <col min="5" max="5" width="6.42578125" bestFit="1" customWidth="1"/>
    <col min="6" max="6" width="10.140625" bestFit="1" customWidth="1"/>
    <col min="7" max="7" width="5.42578125" bestFit="1" customWidth="1"/>
    <col min="8" max="9" width="8.140625" customWidth="1"/>
  </cols>
  <sheetData>
    <row r="1" spans="1:10" s="6" customFormat="1" ht="83.25" customHeight="1">
      <c r="A1" s="13"/>
      <c r="B1" s="14"/>
      <c r="C1" s="14"/>
      <c r="D1" s="14"/>
      <c r="E1" s="14"/>
      <c r="F1" s="14"/>
      <c r="G1" s="15"/>
      <c r="H1" s="16" t="s">
        <v>94</v>
      </c>
      <c r="I1" s="16"/>
      <c r="J1" s="16"/>
    </row>
    <row r="2" spans="1:10" s="6" customFormat="1" ht="87" customHeight="1">
      <c r="A2" s="13" t="s">
        <v>95</v>
      </c>
      <c r="B2" s="14"/>
      <c r="C2" s="14"/>
      <c r="D2" s="14"/>
      <c r="E2" s="14"/>
      <c r="F2" s="14"/>
      <c r="G2" s="15"/>
      <c r="H2" s="16" t="s">
        <v>99</v>
      </c>
      <c r="I2" s="16"/>
      <c r="J2" s="16"/>
    </row>
    <row r="3" spans="1:10" s="1" customFormat="1">
      <c r="A3" s="3" t="s">
        <v>48</v>
      </c>
      <c r="B3" s="3" t="s">
        <v>49</v>
      </c>
      <c r="C3" s="3" t="s">
        <v>50</v>
      </c>
      <c r="D3" s="4" t="s">
        <v>51</v>
      </c>
      <c r="E3" s="3" t="s">
        <v>52</v>
      </c>
      <c r="F3" s="3" t="s">
        <v>53</v>
      </c>
      <c r="G3" s="3" t="s">
        <v>54</v>
      </c>
      <c r="H3" s="3" t="s">
        <v>91</v>
      </c>
      <c r="I3" s="3" t="s">
        <v>92</v>
      </c>
      <c r="J3" s="3" t="s">
        <v>93</v>
      </c>
    </row>
    <row r="4" spans="1:10" ht="30">
      <c r="A4" s="2">
        <v>1</v>
      </c>
      <c r="B4" s="2" t="s">
        <v>0</v>
      </c>
      <c r="C4" s="2" t="s">
        <v>55</v>
      </c>
      <c r="D4" s="5" t="s">
        <v>1</v>
      </c>
      <c r="E4" s="2" t="s">
        <v>90</v>
      </c>
      <c r="F4" s="2" t="s">
        <v>88</v>
      </c>
      <c r="G4" s="2">
        <v>41</v>
      </c>
      <c r="H4" s="9">
        <f>VLOOKUP(F4,'[1]ESSAR ASSOCIATES'!$B$6:$D$22,3,FALSE)</f>
        <v>36</v>
      </c>
      <c r="I4" s="9">
        <v>20</v>
      </c>
      <c r="J4" s="9">
        <f>G4*H4+I4</f>
        <v>1496</v>
      </c>
    </row>
    <row r="5" spans="1:10">
      <c r="A5" s="2">
        <v>2</v>
      </c>
      <c r="B5" s="2" t="s">
        <v>0</v>
      </c>
      <c r="C5" s="2" t="s">
        <v>56</v>
      </c>
      <c r="D5" s="5" t="s">
        <v>3</v>
      </c>
      <c r="E5" s="2" t="s">
        <v>90</v>
      </c>
      <c r="F5" s="2" t="s">
        <v>88</v>
      </c>
      <c r="G5" s="2">
        <v>12</v>
      </c>
      <c r="H5" s="9">
        <f>VLOOKUP(F5,'[1]ESSAR ASSOCIATES'!$B$6:$D$22,3,FALSE)</f>
        <v>36</v>
      </c>
      <c r="I5" s="9">
        <v>20</v>
      </c>
      <c r="J5" s="9">
        <f t="shared" ref="J5:J36" si="0">G5*H5+I5</f>
        <v>452</v>
      </c>
    </row>
    <row r="6" spans="1:10">
      <c r="A6" s="2">
        <v>3</v>
      </c>
      <c r="B6" s="2" t="s">
        <v>0</v>
      </c>
      <c r="C6" s="2" t="s">
        <v>57</v>
      </c>
      <c r="D6" s="5" t="s">
        <v>4</v>
      </c>
      <c r="E6" s="2" t="s">
        <v>90</v>
      </c>
      <c r="F6" s="2" t="s">
        <v>88</v>
      </c>
      <c r="G6" s="2">
        <v>1</v>
      </c>
      <c r="H6" s="9">
        <f>VLOOKUP(F6,'[1]ESSAR ASSOCIATES'!$B$6:$D$22,3,FALSE)</f>
        <v>36</v>
      </c>
      <c r="I6" s="9">
        <v>20</v>
      </c>
      <c r="J6" s="9">
        <f t="shared" si="0"/>
        <v>56</v>
      </c>
    </row>
    <row r="7" spans="1:10">
      <c r="A7" s="2">
        <v>4</v>
      </c>
      <c r="B7" s="2" t="s">
        <v>0</v>
      </c>
      <c r="C7" s="2" t="s">
        <v>58</v>
      </c>
      <c r="D7" s="5" t="s">
        <v>5</v>
      </c>
      <c r="E7" s="2" t="s">
        <v>90</v>
      </c>
      <c r="F7" s="2" t="s">
        <v>88</v>
      </c>
      <c r="G7" s="2">
        <v>15</v>
      </c>
      <c r="H7" s="9">
        <f>VLOOKUP(F7,'[1]ESSAR ASSOCIATES'!$B$6:$D$22,3,FALSE)</f>
        <v>36</v>
      </c>
      <c r="I7" s="9">
        <v>20</v>
      </c>
      <c r="J7" s="9">
        <f t="shared" si="0"/>
        <v>560</v>
      </c>
    </row>
    <row r="8" spans="1:10">
      <c r="A8" s="2">
        <v>5</v>
      </c>
      <c r="B8" s="2" t="s">
        <v>2</v>
      </c>
      <c r="C8" s="2" t="s">
        <v>59</v>
      </c>
      <c r="D8" s="5" t="s">
        <v>6</v>
      </c>
      <c r="E8" s="2" t="s">
        <v>90</v>
      </c>
      <c r="F8" s="2" t="s">
        <v>89</v>
      </c>
      <c r="G8" s="2">
        <v>8</v>
      </c>
      <c r="H8" s="9">
        <f>VLOOKUP(F8,'[1]ESSAR ASSOCIATES'!$B$6:$D$22,3,FALSE)</f>
        <v>32</v>
      </c>
      <c r="I8" s="9">
        <v>20</v>
      </c>
      <c r="J8" s="9">
        <f t="shared" si="0"/>
        <v>276</v>
      </c>
    </row>
    <row r="9" spans="1:10">
      <c r="A9" s="2">
        <v>6</v>
      </c>
      <c r="B9" s="2" t="s">
        <v>2</v>
      </c>
      <c r="C9" s="2" t="s">
        <v>60</v>
      </c>
      <c r="D9" s="5" t="s">
        <v>7</v>
      </c>
      <c r="E9" s="2" t="s">
        <v>90</v>
      </c>
      <c r="F9" s="2" t="s">
        <v>88</v>
      </c>
      <c r="G9" s="2">
        <v>23</v>
      </c>
      <c r="H9" s="9">
        <f>VLOOKUP(F9,'[1]ESSAR ASSOCIATES'!$B$6:$D$22,3,FALSE)</f>
        <v>36</v>
      </c>
      <c r="I9" s="9">
        <v>20</v>
      </c>
      <c r="J9" s="9">
        <f t="shared" si="0"/>
        <v>848</v>
      </c>
    </row>
    <row r="10" spans="1:10">
      <c r="A10" s="2">
        <v>7</v>
      </c>
      <c r="B10" s="2" t="s">
        <v>2</v>
      </c>
      <c r="C10" s="2" t="s">
        <v>61</v>
      </c>
      <c r="D10" s="5" t="s">
        <v>8</v>
      </c>
      <c r="E10" s="2" t="s">
        <v>90</v>
      </c>
      <c r="F10" s="2" t="s">
        <v>88</v>
      </c>
      <c r="G10" s="2">
        <v>21</v>
      </c>
      <c r="H10" s="9">
        <f>VLOOKUP(F10,'[1]ESSAR ASSOCIATES'!$B$6:$D$22,3,FALSE)</f>
        <v>36</v>
      </c>
      <c r="I10" s="9">
        <v>20</v>
      </c>
      <c r="J10" s="9">
        <f t="shared" si="0"/>
        <v>776</v>
      </c>
    </row>
    <row r="11" spans="1:10">
      <c r="A11" s="2">
        <v>8</v>
      </c>
      <c r="B11" s="2" t="s">
        <v>9</v>
      </c>
      <c r="C11" s="2" t="s">
        <v>62</v>
      </c>
      <c r="D11" s="5" t="s">
        <v>10</v>
      </c>
      <c r="E11" s="2" t="s">
        <v>90</v>
      </c>
      <c r="F11" s="2" t="s">
        <v>88</v>
      </c>
      <c r="G11" s="2">
        <v>2</v>
      </c>
      <c r="H11" s="9">
        <f>VLOOKUP(F11,'[1]ESSAR ASSOCIATES'!$B$6:$D$22,3,FALSE)</f>
        <v>36</v>
      </c>
      <c r="I11" s="9">
        <v>20</v>
      </c>
      <c r="J11" s="9">
        <f t="shared" si="0"/>
        <v>92</v>
      </c>
    </row>
    <row r="12" spans="1:10">
      <c r="A12" s="2">
        <v>9</v>
      </c>
      <c r="B12" s="2" t="s">
        <v>9</v>
      </c>
      <c r="C12" s="2" t="s">
        <v>63</v>
      </c>
      <c r="D12" s="5" t="s">
        <v>11</v>
      </c>
      <c r="E12" s="2" t="s">
        <v>90</v>
      </c>
      <c r="F12" s="2" t="s">
        <v>89</v>
      </c>
      <c r="G12" s="2">
        <v>10</v>
      </c>
      <c r="H12" s="9">
        <f>VLOOKUP(F12,'[1]ESSAR ASSOCIATES'!$B$6:$D$22,3,FALSE)</f>
        <v>32</v>
      </c>
      <c r="I12" s="9">
        <v>20</v>
      </c>
      <c r="J12" s="9">
        <f t="shared" si="0"/>
        <v>340</v>
      </c>
    </row>
    <row r="13" spans="1:10">
      <c r="A13" s="2">
        <v>10</v>
      </c>
      <c r="B13" s="2" t="s">
        <v>9</v>
      </c>
      <c r="C13" s="2" t="s">
        <v>64</v>
      </c>
      <c r="D13" s="5" t="s">
        <v>12</v>
      </c>
      <c r="E13" s="2" t="s">
        <v>90</v>
      </c>
      <c r="F13" s="2" t="s">
        <v>88</v>
      </c>
      <c r="G13" s="2">
        <v>7</v>
      </c>
      <c r="H13" s="9">
        <f>VLOOKUP(F13,'[1]ESSAR ASSOCIATES'!$B$6:$D$22,3,FALSE)</f>
        <v>36</v>
      </c>
      <c r="I13" s="9">
        <v>20</v>
      </c>
      <c r="J13" s="9">
        <f t="shared" si="0"/>
        <v>272</v>
      </c>
    </row>
    <row r="14" spans="1:10">
      <c r="A14" s="2">
        <v>11</v>
      </c>
      <c r="B14" s="2" t="s">
        <v>9</v>
      </c>
      <c r="C14" s="2" t="s">
        <v>65</v>
      </c>
      <c r="D14" s="5" t="s">
        <v>14</v>
      </c>
      <c r="E14" s="2" t="s">
        <v>90</v>
      </c>
      <c r="F14" s="2" t="s">
        <v>88</v>
      </c>
      <c r="G14" s="2">
        <v>33</v>
      </c>
      <c r="H14" s="9">
        <f>VLOOKUP(F14,'[1]ESSAR ASSOCIATES'!$B$6:$D$22,3,FALSE)</f>
        <v>36</v>
      </c>
      <c r="I14" s="9">
        <v>20</v>
      </c>
      <c r="J14" s="9">
        <f t="shared" si="0"/>
        <v>1208</v>
      </c>
    </row>
    <row r="15" spans="1:10">
      <c r="A15" s="2">
        <v>12</v>
      </c>
      <c r="B15" s="2" t="s">
        <v>13</v>
      </c>
      <c r="C15" s="2" t="s">
        <v>66</v>
      </c>
      <c r="D15" s="5" t="s">
        <v>15</v>
      </c>
      <c r="E15" s="2" t="s">
        <v>90</v>
      </c>
      <c r="F15" s="2" t="s">
        <v>88</v>
      </c>
      <c r="G15" s="2">
        <v>11</v>
      </c>
      <c r="H15" s="9">
        <f>VLOOKUP(F15,'[1]ESSAR ASSOCIATES'!$B$6:$D$22,3,FALSE)</f>
        <v>36</v>
      </c>
      <c r="I15" s="9">
        <v>20</v>
      </c>
      <c r="J15" s="9">
        <f t="shared" si="0"/>
        <v>416</v>
      </c>
    </row>
    <row r="16" spans="1:10">
      <c r="A16" s="2">
        <v>13</v>
      </c>
      <c r="B16" s="2" t="s">
        <v>16</v>
      </c>
      <c r="C16" s="2" t="s">
        <v>67</v>
      </c>
      <c r="D16" s="5" t="s">
        <v>17</v>
      </c>
      <c r="E16" s="2" t="s">
        <v>90</v>
      </c>
      <c r="F16" s="2" t="s">
        <v>89</v>
      </c>
      <c r="G16" s="2">
        <v>13</v>
      </c>
      <c r="H16" s="9">
        <f>VLOOKUP(F16,'[1]ESSAR ASSOCIATES'!$B$6:$D$22,3,FALSE)</f>
        <v>32</v>
      </c>
      <c r="I16" s="9">
        <v>20</v>
      </c>
      <c r="J16" s="9">
        <f t="shared" si="0"/>
        <v>436</v>
      </c>
    </row>
    <row r="17" spans="1:10">
      <c r="A17" s="2">
        <v>14</v>
      </c>
      <c r="B17" s="2" t="s">
        <v>16</v>
      </c>
      <c r="C17" s="2" t="s">
        <v>68</v>
      </c>
      <c r="D17" s="5" t="s">
        <v>19</v>
      </c>
      <c r="E17" s="2" t="s">
        <v>90</v>
      </c>
      <c r="F17" s="2" t="s">
        <v>88</v>
      </c>
      <c r="G17" s="2">
        <v>8</v>
      </c>
      <c r="H17" s="9">
        <f>VLOOKUP(F17,'[1]ESSAR ASSOCIATES'!$B$6:$D$22,3,FALSE)</f>
        <v>36</v>
      </c>
      <c r="I17" s="9">
        <v>20</v>
      </c>
      <c r="J17" s="9">
        <f t="shared" si="0"/>
        <v>308</v>
      </c>
    </row>
    <row r="18" spans="1:10">
      <c r="A18" s="2">
        <v>15</v>
      </c>
      <c r="B18" s="2" t="s">
        <v>16</v>
      </c>
      <c r="C18" s="2" t="s">
        <v>69</v>
      </c>
      <c r="D18" s="5" t="s">
        <v>20</v>
      </c>
      <c r="E18" s="2" t="s">
        <v>90</v>
      </c>
      <c r="F18" s="2" t="s">
        <v>88</v>
      </c>
      <c r="G18" s="2">
        <v>11</v>
      </c>
      <c r="H18" s="9">
        <f>VLOOKUP(F18,'[1]ESSAR ASSOCIATES'!$B$6:$D$22,3,FALSE)</f>
        <v>36</v>
      </c>
      <c r="I18" s="9">
        <v>20</v>
      </c>
      <c r="J18" s="9">
        <f t="shared" si="0"/>
        <v>416</v>
      </c>
    </row>
    <row r="19" spans="1:10">
      <c r="A19" s="2">
        <v>16</v>
      </c>
      <c r="B19" s="2" t="s">
        <v>16</v>
      </c>
      <c r="C19" s="2" t="s">
        <v>70</v>
      </c>
      <c r="D19" s="5" t="s">
        <v>21</v>
      </c>
      <c r="E19" s="2" t="s">
        <v>90</v>
      </c>
      <c r="F19" s="2" t="s">
        <v>88</v>
      </c>
      <c r="G19" s="2">
        <v>29</v>
      </c>
      <c r="H19" s="9">
        <f>VLOOKUP(F19,'[1]ESSAR ASSOCIATES'!$B$6:$D$22,3,FALSE)</f>
        <v>36</v>
      </c>
      <c r="I19" s="9">
        <v>20</v>
      </c>
      <c r="J19" s="9">
        <f t="shared" si="0"/>
        <v>1064</v>
      </c>
    </row>
    <row r="20" spans="1:10">
      <c r="A20" s="2">
        <v>17</v>
      </c>
      <c r="B20" s="2" t="s">
        <v>18</v>
      </c>
      <c r="C20" s="2" t="s">
        <v>71</v>
      </c>
      <c r="D20" s="5" t="s">
        <v>22</v>
      </c>
      <c r="E20" s="2" t="s">
        <v>90</v>
      </c>
      <c r="F20" s="2" t="s">
        <v>88</v>
      </c>
      <c r="G20" s="2">
        <v>8</v>
      </c>
      <c r="H20" s="9">
        <f>VLOOKUP(F20,'[1]ESSAR ASSOCIATES'!$B$6:$D$22,3,FALSE)</f>
        <v>36</v>
      </c>
      <c r="I20" s="9">
        <v>20</v>
      </c>
      <c r="J20" s="9">
        <f t="shared" si="0"/>
        <v>308</v>
      </c>
    </row>
    <row r="21" spans="1:10">
      <c r="A21" s="2">
        <v>18</v>
      </c>
      <c r="B21" s="2" t="s">
        <v>18</v>
      </c>
      <c r="C21" s="2" t="s">
        <v>72</v>
      </c>
      <c r="D21" s="5" t="s">
        <v>24</v>
      </c>
      <c r="E21" s="2" t="s">
        <v>90</v>
      </c>
      <c r="F21" s="2" t="s">
        <v>88</v>
      </c>
      <c r="G21" s="2">
        <v>4</v>
      </c>
      <c r="H21" s="9">
        <f>VLOOKUP(F21,'[1]ESSAR ASSOCIATES'!$B$6:$D$22,3,FALSE)</f>
        <v>36</v>
      </c>
      <c r="I21" s="9">
        <v>20</v>
      </c>
      <c r="J21" s="9">
        <f t="shared" si="0"/>
        <v>164</v>
      </c>
    </row>
    <row r="22" spans="1:10">
      <c r="A22" s="2">
        <v>19</v>
      </c>
      <c r="B22" s="2" t="s">
        <v>23</v>
      </c>
      <c r="C22" s="2" t="s">
        <v>73</v>
      </c>
      <c r="D22" s="5" t="s">
        <v>25</v>
      </c>
      <c r="E22" s="2" t="s">
        <v>90</v>
      </c>
      <c r="F22" s="2" t="s">
        <v>88</v>
      </c>
      <c r="G22" s="2">
        <v>35</v>
      </c>
      <c r="H22" s="9">
        <f>VLOOKUP(F22,'[1]ESSAR ASSOCIATES'!$B$6:$D$22,3,FALSE)</f>
        <v>36</v>
      </c>
      <c r="I22" s="9">
        <v>20</v>
      </c>
      <c r="J22" s="9">
        <f t="shared" si="0"/>
        <v>1280</v>
      </c>
    </row>
    <row r="23" spans="1:10">
      <c r="A23" s="2">
        <v>20</v>
      </c>
      <c r="B23" s="2" t="s">
        <v>26</v>
      </c>
      <c r="C23" s="2" t="s">
        <v>74</v>
      </c>
      <c r="D23" s="5" t="s">
        <v>27</v>
      </c>
      <c r="E23" s="2" t="s">
        <v>90</v>
      </c>
      <c r="F23" s="2" t="s">
        <v>88</v>
      </c>
      <c r="G23" s="2">
        <v>4</v>
      </c>
      <c r="H23" s="9">
        <f>VLOOKUP(F23,'[1]ESSAR ASSOCIATES'!$B$6:$D$22,3,FALSE)</f>
        <v>36</v>
      </c>
      <c r="I23" s="9">
        <v>20</v>
      </c>
      <c r="J23" s="9">
        <f t="shared" si="0"/>
        <v>164</v>
      </c>
    </row>
    <row r="24" spans="1:10">
      <c r="A24" s="2">
        <v>21</v>
      </c>
      <c r="B24" s="2" t="s">
        <v>26</v>
      </c>
      <c r="C24" s="2" t="s">
        <v>75</v>
      </c>
      <c r="D24" s="5" t="s">
        <v>29</v>
      </c>
      <c r="E24" s="2" t="s">
        <v>90</v>
      </c>
      <c r="F24" s="2" t="s">
        <v>88</v>
      </c>
      <c r="G24" s="2">
        <v>3</v>
      </c>
      <c r="H24" s="9">
        <f>VLOOKUP(F24,'[1]ESSAR ASSOCIATES'!$B$6:$D$22,3,FALSE)</f>
        <v>36</v>
      </c>
      <c r="I24" s="9">
        <v>20</v>
      </c>
      <c r="J24" s="9">
        <f t="shared" si="0"/>
        <v>128</v>
      </c>
    </row>
    <row r="25" spans="1:10">
      <c r="A25" s="2">
        <v>22</v>
      </c>
      <c r="B25" s="2" t="s">
        <v>28</v>
      </c>
      <c r="C25" s="2" t="s">
        <v>76</v>
      </c>
      <c r="D25" s="5" t="s">
        <v>30</v>
      </c>
      <c r="E25" s="2" t="s">
        <v>90</v>
      </c>
      <c r="F25" s="2" t="s">
        <v>89</v>
      </c>
      <c r="G25" s="2">
        <v>9</v>
      </c>
      <c r="H25" s="9">
        <f>VLOOKUP(F25,'[1]ESSAR ASSOCIATES'!$B$6:$D$22,3,FALSE)</f>
        <v>32</v>
      </c>
      <c r="I25" s="9">
        <v>20</v>
      </c>
      <c r="J25" s="9">
        <f t="shared" si="0"/>
        <v>308</v>
      </c>
    </row>
    <row r="26" spans="1:10">
      <c r="A26" s="2">
        <v>23</v>
      </c>
      <c r="B26" s="2" t="s">
        <v>31</v>
      </c>
      <c r="C26" s="2" t="s">
        <v>77</v>
      </c>
      <c r="D26" s="5" t="s">
        <v>32</v>
      </c>
      <c r="E26" s="2" t="s">
        <v>90</v>
      </c>
      <c r="F26" s="2" t="s">
        <v>88</v>
      </c>
      <c r="G26" s="2">
        <v>2</v>
      </c>
      <c r="H26" s="9">
        <f>VLOOKUP(F26,'[1]ESSAR ASSOCIATES'!$B$6:$D$22,3,FALSE)</f>
        <v>36</v>
      </c>
      <c r="I26" s="9">
        <v>20</v>
      </c>
      <c r="J26" s="9">
        <f t="shared" si="0"/>
        <v>92</v>
      </c>
    </row>
    <row r="27" spans="1:10">
      <c r="A27" s="2">
        <v>24</v>
      </c>
      <c r="B27" s="2" t="s">
        <v>33</v>
      </c>
      <c r="C27" s="2" t="s">
        <v>78</v>
      </c>
      <c r="D27" s="5" t="s">
        <v>34</v>
      </c>
      <c r="E27" s="2" t="s">
        <v>90</v>
      </c>
      <c r="F27" s="2" t="s">
        <v>88</v>
      </c>
      <c r="G27" s="2">
        <v>7</v>
      </c>
      <c r="H27" s="9">
        <f>VLOOKUP(F27,'[1]ESSAR ASSOCIATES'!$B$6:$D$22,3,FALSE)</f>
        <v>36</v>
      </c>
      <c r="I27" s="9">
        <v>20</v>
      </c>
      <c r="J27" s="9">
        <f t="shared" si="0"/>
        <v>272</v>
      </c>
    </row>
    <row r="28" spans="1:10">
      <c r="A28" s="2">
        <v>25</v>
      </c>
      <c r="B28" s="2" t="s">
        <v>33</v>
      </c>
      <c r="C28" s="2" t="s">
        <v>79</v>
      </c>
      <c r="D28" s="5" t="s">
        <v>35</v>
      </c>
      <c r="E28" s="2" t="s">
        <v>90</v>
      </c>
      <c r="F28" s="2" t="s">
        <v>88</v>
      </c>
      <c r="G28" s="2">
        <v>20</v>
      </c>
      <c r="H28" s="9">
        <f>VLOOKUP(F28,'[1]ESSAR ASSOCIATES'!$B$6:$D$22,3,FALSE)</f>
        <v>36</v>
      </c>
      <c r="I28" s="9">
        <v>20</v>
      </c>
      <c r="J28" s="9">
        <f t="shared" si="0"/>
        <v>740</v>
      </c>
    </row>
    <row r="29" spans="1:10">
      <c r="A29" s="2">
        <v>26</v>
      </c>
      <c r="B29" s="2" t="s">
        <v>36</v>
      </c>
      <c r="C29" s="2" t="s">
        <v>80</v>
      </c>
      <c r="D29" s="5" t="s">
        <v>37</v>
      </c>
      <c r="E29" s="2" t="s">
        <v>90</v>
      </c>
      <c r="F29" s="2" t="s">
        <v>88</v>
      </c>
      <c r="G29" s="2">
        <v>10</v>
      </c>
      <c r="H29" s="9">
        <f>VLOOKUP(F29,'[1]ESSAR ASSOCIATES'!$B$6:$D$22,3,FALSE)</f>
        <v>36</v>
      </c>
      <c r="I29" s="9">
        <v>20</v>
      </c>
      <c r="J29" s="9">
        <f t="shared" si="0"/>
        <v>380</v>
      </c>
    </row>
    <row r="30" spans="1:10">
      <c r="A30" s="2">
        <v>27</v>
      </c>
      <c r="B30" s="2" t="s">
        <v>36</v>
      </c>
      <c r="C30" s="2" t="s">
        <v>81</v>
      </c>
      <c r="D30" s="5" t="s">
        <v>38</v>
      </c>
      <c r="E30" s="2" t="s">
        <v>90</v>
      </c>
      <c r="F30" s="2" t="s">
        <v>88</v>
      </c>
      <c r="G30" s="2">
        <v>18</v>
      </c>
      <c r="H30" s="9">
        <f>VLOOKUP(F30,'[1]ESSAR ASSOCIATES'!$B$6:$D$22,3,FALSE)</f>
        <v>36</v>
      </c>
      <c r="I30" s="9">
        <v>20</v>
      </c>
      <c r="J30" s="9">
        <f t="shared" si="0"/>
        <v>668</v>
      </c>
    </row>
    <row r="31" spans="1:10">
      <c r="A31" s="2">
        <v>28</v>
      </c>
      <c r="B31" s="2" t="s">
        <v>39</v>
      </c>
      <c r="C31" s="2" t="s">
        <v>82</v>
      </c>
      <c r="D31" s="5" t="s">
        <v>40</v>
      </c>
      <c r="E31" s="2" t="s">
        <v>90</v>
      </c>
      <c r="F31" s="2" t="s">
        <v>88</v>
      </c>
      <c r="G31" s="2">
        <v>24</v>
      </c>
      <c r="H31" s="9">
        <f>VLOOKUP(F31,'[1]ESSAR ASSOCIATES'!$B$6:$D$22,3,FALSE)</f>
        <v>36</v>
      </c>
      <c r="I31" s="9">
        <v>20</v>
      </c>
      <c r="J31" s="9">
        <f t="shared" si="0"/>
        <v>884</v>
      </c>
    </row>
    <row r="32" spans="1:10">
      <c r="A32" s="2">
        <v>29</v>
      </c>
      <c r="B32" s="2" t="s">
        <v>41</v>
      </c>
      <c r="C32" s="2" t="s">
        <v>83</v>
      </c>
      <c r="D32" s="5" t="s">
        <v>42</v>
      </c>
      <c r="E32" s="2" t="s">
        <v>90</v>
      </c>
      <c r="F32" s="2" t="s">
        <v>88</v>
      </c>
      <c r="G32" s="2">
        <v>47</v>
      </c>
      <c r="H32" s="9">
        <f>VLOOKUP(F32,'[1]ESSAR ASSOCIATES'!$B$6:$D$22,3,FALSE)</f>
        <v>36</v>
      </c>
      <c r="I32" s="9">
        <v>20</v>
      </c>
      <c r="J32" s="9">
        <f t="shared" si="0"/>
        <v>1712</v>
      </c>
    </row>
    <row r="33" spans="1:10">
      <c r="A33" s="2">
        <v>30</v>
      </c>
      <c r="B33" s="2" t="s">
        <v>41</v>
      </c>
      <c r="C33" s="2" t="s">
        <v>84</v>
      </c>
      <c r="D33" s="5" t="s">
        <v>43</v>
      </c>
      <c r="E33" s="2" t="s">
        <v>90</v>
      </c>
      <c r="F33" s="2" t="s">
        <v>88</v>
      </c>
      <c r="G33" s="2">
        <v>13</v>
      </c>
      <c r="H33" s="9">
        <f>VLOOKUP(F33,'[1]ESSAR ASSOCIATES'!$B$6:$D$22,3,FALSE)</f>
        <v>36</v>
      </c>
      <c r="I33" s="9">
        <v>20</v>
      </c>
      <c r="J33" s="9">
        <f t="shared" si="0"/>
        <v>488</v>
      </c>
    </row>
    <row r="34" spans="1:10">
      <c r="A34" s="2">
        <v>31</v>
      </c>
      <c r="B34" s="2" t="s">
        <v>44</v>
      </c>
      <c r="C34" s="2" t="s">
        <v>85</v>
      </c>
      <c r="D34" s="5" t="s">
        <v>45</v>
      </c>
      <c r="E34" s="2" t="s">
        <v>90</v>
      </c>
      <c r="F34" s="2" t="s">
        <v>88</v>
      </c>
      <c r="G34" s="2">
        <v>17</v>
      </c>
      <c r="H34" s="9">
        <f>VLOOKUP(F34,'[1]ESSAR ASSOCIATES'!$B$6:$D$22,3,FALSE)</f>
        <v>36</v>
      </c>
      <c r="I34" s="9">
        <v>20</v>
      </c>
      <c r="J34" s="9">
        <f t="shared" si="0"/>
        <v>632</v>
      </c>
    </row>
    <row r="35" spans="1:10">
      <c r="A35" s="2">
        <v>32</v>
      </c>
      <c r="B35" s="2" t="s">
        <v>44</v>
      </c>
      <c r="C35" s="2" t="s">
        <v>86</v>
      </c>
      <c r="D35" s="5" t="s">
        <v>46</v>
      </c>
      <c r="E35" s="2" t="s">
        <v>90</v>
      </c>
      <c r="F35" s="2" t="s">
        <v>88</v>
      </c>
      <c r="G35" s="2">
        <v>5</v>
      </c>
      <c r="H35" s="9">
        <f>VLOOKUP(F35,'[1]ESSAR ASSOCIATES'!$B$6:$D$22,3,FALSE)</f>
        <v>36</v>
      </c>
      <c r="I35" s="9">
        <v>20</v>
      </c>
      <c r="J35" s="9">
        <f t="shared" si="0"/>
        <v>200</v>
      </c>
    </row>
    <row r="36" spans="1:10">
      <c r="A36" s="2">
        <v>33</v>
      </c>
      <c r="B36" s="2" t="s">
        <v>44</v>
      </c>
      <c r="C36" s="2" t="s">
        <v>87</v>
      </c>
      <c r="D36" s="5" t="s">
        <v>47</v>
      </c>
      <c r="E36" s="2" t="s">
        <v>90</v>
      </c>
      <c r="F36" s="2" t="s">
        <v>88</v>
      </c>
      <c r="G36" s="2">
        <v>6</v>
      </c>
      <c r="H36" s="9">
        <f>VLOOKUP(F36,'[1]ESSAR ASSOCIATES'!$B$6:$D$22,3,FALSE)</f>
        <v>36</v>
      </c>
      <c r="I36" s="9">
        <v>20</v>
      </c>
      <c r="J36" s="9">
        <f t="shared" si="0"/>
        <v>236</v>
      </c>
    </row>
    <row r="37" spans="1:10" s="7" customFormat="1">
      <c r="A37" s="17" t="s">
        <v>98</v>
      </c>
      <c r="B37" s="18"/>
      <c r="C37" s="18"/>
      <c r="D37" s="18"/>
      <c r="E37" s="18"/>
      <c r="F37" s="18"/>
      <c r="G37" s="18"/>
      <c r="H37" s="19"/>
      <c r="I37" s="20"/>
      <c r="J37" s="10">
        <f>SUM(J4:J36)</f>
        <v>17672</v>
      </c>
    </row>
    <row r="38" spans="1:10" s="7" customFormat="1" ht="30" customHeight="1">
      <c r="A38" s="11" t="s">
        <v>97</v>
      </c>
      <c r="B38" s="11"/>
      <c r="C38" s="11"/>
      <c r="D38" s="11"/>
      <c r="E38" s="11"/>
      <c r="F38" s="11"/>
      <c r="G38" s="11"/>
      <c r="H38" s="12"/>
      <c r="I38" s="12"/>
      <c r="J38" s="12"/>
    </row>
    <row r="39" spans="1:10" s="7" customFormat="1" ht="30" customHeight="1">
      <c r="A39" s="11" t="s">
        <v>96</v>
      </c>
      <c r="B39" s="11"/>
      <c r="C39" s="11"/>
      <c r="D39" s="11"/>
      <c r="E39" s="11"/>
      <c r="F39" s="11"/>
      <c r="G39" s="11"/>
      <c r="H39" s="12"/>
      <c r="I39" s="12"/>
      <c r="J39" s="12"/>
    </row>
    <row r="40" spans="1:10">
      <c r="D40"/>
      <c r="G40" s="8">
        <f>SUM(G4:G36)</f>
        <v>477</v>
      </c>
    </row>
  </sheetData>
  <sortState ref="B2:G34">
    <sortCondition ref="B1"/>
  </sortState>
  <mergeCells count="7">
    <mergeCell ref="A39:J39"/>
    <mergeCell ref="A1:G1"/>
    <mergeCell ref="H1:J1"/>
    <mergeCell ref="A2:G2"/>
    <mergeCell ref="H2:J2"/>
    <mergeCell ref="A37:I37"/>
    <mergeCell ref="A38:J38"/>
  </mergeCells>
  <conditionalFormatting sqref="C1:C2">
    <cfRule type="duplicateValues" dxfId="1" priority="2"/>
  </conditionalFormatting>
  <conditionalFormatting sqref="C37:C39">
    <cfRule type="duplicateValues" dxfId="0" priority="1"/>
  </conditionalFormatting>
  <pageMargins left="0.7" right="0.33" top="0.63" bottom="0.24" header="0.3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2026-01-10T04:55:56Z</cp:lastPrinted>
  <dcterms:created xsi:type="dcterms:W3CDTF">2026-01-08T10:44:36Z</dcterms:created>
  <dcterms:modified xsi:type="dcterms:W3CDTF">2026-01-10T04:56:00Z</dcterms:modified>
</cp:coreProperties>
</file>