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Invoice!$A$3:$L$16</definedName>
  </definedNames>
  <calcPr calcId="124519"/>
</workbook>
</file>

<file path=xl/calcChain.xml><?xml version="1.0" encoding="utf-8"?>
<calcChain xmlns="http://schemas.openxmlformats.org/spreadsheetml/2006/main">
  <c r="H16" i="1"/>
  <c r="G16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4"/>
  <c r="K4" s="1"/>
  <c r="K13" l="1"/>
</calcChain>
</file>

<file path=xl/sharedStrings.xml><?xml version="1.0" encoding="utf-8"?>
<sst xmlns="http://schemas.openxmlformats.org/spreadsheetml/2006/main" count="62" uniqueCount="48">
  <si>
    <t>INVOICE
PRAGATI LOGISTICS,SAMANTA SAHI KHUNTIA LANE,8984191006
GST No:21AGHPB9356M1Z9</t>
  </si>
  <si>
    <t>05/10/2024</t>
  </si>
  <si>
    <t>222</t>
  </si>
  <si>
    <t>04/10/2024</t>
  </si>
  <si>
    <t>210</t>
  </si>
  <si>
    <t>0199</t>
  </si>
  <si>
    <t>29/10/2024</t>
  </si>
  <si>
    <t>0249</t>
  </si>
  <si>
    <t>0252</t>
  </si>
  <si>
    <t>0250</t>
  </si>
  <si>
    <t>0236</t>
  </si>
  <si>
    <t>0237</t>
  </si>
  <si>
    <t>30/10/2024</t>
  </si>
  <si>
    <t>0260</t>
  </si>
  <si>
    <t>Thanking you for your business.
PRAGATI LOGISTICS</t>
  </si>
  <si>
    <t>PL/JA/15911</t>
  </si>
  <si>
    <t>PL/JA/15929</t>
  </si>
  <si>
    <t>PL/JA/16017</t>
  </si>
  <si>
    <t>PL/JA/17463</t>
  </si>
  <si>
    <t>PL/JA/17518</t>
  </si>
  <si>
    <t>PL/JA/17554</t>
  </si>
  <si>
    <t>PL/JA/17560</t>
  </si>
  <si>
    <t>PL/JA/17597</t>
  </si>
  <si>
    <t>PL/JA/18311</t>
  </si>
  <si>
    <t>SL</t>
  </si>
  <si>
    <t>DATE</t>
  </si>
  <si>
    <t>LR NO</t>
  </si>
  <si>
    <t>FROM</t>
  </si>
  <si>
    <t>TO</t>
  </si>
  <si>
    <t>BURLA</t>
  </si>
  <si>
    <t>ANGUL</t>
  </si>
  <si>
    <t>SALIPUR</t>
  </si>
  <si>
    <t>JAMUJHADI</t>
  </si>
  <si>
    <t>BOLANGIR</t>
  </si>
  <si>
    <t>BARIPADA</t>
  </si>
  <si>
    <t>RAJSUNAKHALA</t>
  </si>
  <si>
    <t>CTC</t>
  </si>
  <si>
    <t>RAJGANGPUR</t>
  </si>
  <si>
    <t>INV NO</t>
  </si>
  <si>
    <t>CASE</t>
  </si>
  <si>
    <t>WEIGHT</t>
  </si>
  <si>
    <t xml:space="preserve">THE WAXPOL INDUSTRIES LIMITED
Address:K K BHAWSINKA CAMPUS 560/841  CANTONMENT ROAD,CUTTACK,7978075031
GST No:21AABCT2440B1Z8
</t>
  </si>
  <si>
    <t>RATE</t>
  </si>
  <si>
    <t>AMOUNT</t>
  </si>
  <si>
    <t>LR CH.</t>
  </si>
  <si>
    <t>(RUPEES FIVE THOUSAND FOURTY FOUR ONLY)</t>
  </si>
  <si>
    <t xml:space="preserve">Bill Date:31/10/2024
Bill NO : 25329
Total Amount:5044.00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</si>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</sst>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95250</xdr:rowOff>
    </xdr:from>
    <xdr:to>
      <xdr:col>7</xdr:col>
      <xdr:colOff>381001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95250"/>
          <a:ext cx="42481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W10" sqref="W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85546875" style="2" customWidth="1"/>
    <col min="10" max="10" width="7.4257812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2" customHeight="1">
      <c r="A2" s="18" t="s">
        <v>41</v>
      </c>
      <c r="B2" s="19"/>
      <c r="C2" s="19"/>
      <c r="D2" s="19"/>
      <c r="E2" s="19"/>
      <c r="F2" s="19"/>
      <c r="G2" s="19"/>
      <c r="H2" s="20"/>
      <c r="I2" s="22" t="s">
        <v>46</v>
      </c>
      <c r="J2" s="22"/>
      <c r="K2" s="22"/>
    </row>
    <row r="3" spans="1:11" s="10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38</v>
      </c>
      <c r="G3" s="5" t="s">
        <v>39</v>
      </c>
      <c r="H3" s="5" t="s">
        <v>40</v>
      </c>
      <c r="I3" s="9" t="s">
        <v>42</v>
      </c>
      <c r="J3" s="9" t="s">
        <v>44</v>
      </c>
      <c r="K3" s="9" t="s">
        <v>43</v>
      </c>
    </row>
    <row r="4" spans="1:11">
      <c r="A4" s="4">
        <v>1</v>
      </c>
      <c r="B4" s="4" t="s">
        <v>1</v>
      </c>
      <c r="C4" s="4" t="s">
        <v>15</v>
      </c>
      <c r="D4" s="8" t="s">
        <v>36</v>
      </c>
      <c r="E4" s="4" t="s">
        <v>29</v>
      </c>
      <c r="F4" s="4" t="s">
        <v>2</v>
      </c>
      <c r="G4" s="4">
        <v>7</v>
      </c>
      <c r="H4" s="4">
        <v>50</v>
      </c>
      <c r="I4" s="6">
        <f>VLOOKUP(E4,'[1]BIOSTARDT INDIA'!$C$3:$E$309,3,FALSE)</f>
        <v>3.75</v>
      </c>
      <c r="J4" s="6">
        <v>20</v>
      </c>
      <c r="K4" s="6">
        <f>H4*I4+J4</f>
        <v>207.5</v>
      </c>
    </row>
    <row r="5" spans="1:11">
      <c r="A5" s="4">
        <v>2</v>
      </c>
      <c r="B5" s="4" t="s">
        <v>3</v>
      </c>
      <c r="C5" s="4" t="s">
        <v>16</v>
      </c>
      <c r="D5" s="8" t="s">
        <v>36</v>
      </c>
      <c r="E5" s="4" t="s">
        <v>30</v>
      </c>
      <c r="F5" s="4" t="s">
        <v>4</v>
      </c>
      <c r="G5" s="4">
        <v>6</v>
      </c>
      <c r="H5" s="4">
        <v>50</v>
      </c>
      <c r="I5" s="6">
        <f>VLOOKUP(E5,'[1]BIOSTARDT INDIA'!$C$3:$E$309,3,FALSE)</f>
        <v>3.75</v>
      </c>
      <c r="J5" s="6">
        <v>20</v>
      </c>
      <c r="K5" s="6">
        <f t="shared" ref="K5:K12" si="0">H5*I5+J5</f>
        <v>207.5</v>
      </c>
    </row>
    <row r="6" spans="1:11">
      <c r="A6" s="4">
        <v>3</v>
      </c>
      <c r="B6" s="4" t="s">
        <v>1</v>
      </c>
      <c r="C6" s="4" t="s">
        <v>17</v>
      </c>
      <c r="D6" s="8" t="s">
        <v>36</v>
      </c>
      <c r="E6" s="8" t="s">
        <v>37</v>
      </c>
      <c r="F6" s="4" t="s">
        <v>5</v>
      </c>
      <c r="G6" s="4">
        <v>12</v>
      </c>
      <c r="H6" s="4">
        <v>100</v>
      </c>
      <c r="I6" s="6">
        <f>VLOOKUP(E6,'[1]BIOSTARDT INDIA'!$C$3:$E$309,3,FALSE)</f>
        <v>4.88</v>
      </c>
      <c r="J6" s="6">
        <v>20</v>
      </c>
      <c r="K6" s="6">
        <f t="shared" si="0"/>
        <v>508</v>
      </c>
    </row>
    <row r="7" spans="1:11">
      <c r="A7" s="4">
        <v>4</v>
      </c>
      <c r="B7" s="4" t="s">
        <v>6</v>
      </c>
      <c r="C7" s="4" t="s">
        <v>18</v>
      </c>
      <c r="D7" s="8" t="s">
        <v>36</v>
      </c>
      <c r="E7" s="4" t="s">
        <v>31</v>
      </c>
      <c r="F7" s="4" t="s">
        <v>7</v>
      </c>
      <c r="G7" s="4">
        <v>2</v>
      </c>
      <c r="H7" s="4">
        <v>15</v>
      </c>
      <c r="I7" s="6">
        <f>VLOOKUP(E7,'[1]BIOSTARDT INDIA'!$C$3:$E$309,3,FALSE)</f>
        <v>3</v>
      </c>
      <c r="J7" s="6">
        <v>20</v>
      </c>
      <c r="K7" s="6">
        <f>50*I7+J7</f>
        <v>170</v>
      </c>
    </row>
    <row r="8" spans="1:11">
      <c r="A8" s="4">
        <v>5</v>
      </c>
      <c r="B8" s="4" t="s">
        <v>6</v>
      </c>
      <c r="C8" s="4" t="s">
        <v>19</v>
      </c>
      <c r="D8" s="8" t="s">
        <v>36</v>
      </c>
      <c r="E8" s="4" t="s">
        <v>32</v>
      </c>
      <c r="F8" s="4" t="s">
        <v>8</v>
      </c>
      <c r="G8" s="4">
        <v>21</v>
      </c>
      <c r="H8" s="4">
        <v>133</v>
      </c>
      <c r="I8" s="6">
        <f>VLOOKUP(E8,'[1]BIOSTARDT INDIA'!$C$3:$E$309,3,FALSE)</f>
        <v>3.75</v>
      </c>
      <c r="J8" s="6">
        <v>20</v>
      </c>
      <c r="K8" s="6">
        <f t="shared" si="0"/>
        <v>518.75</v>
      </c>
    </row>
    <row r="9" spans="1:11">
      <c r="A9" s="4">
        <v>6</v>
      </c>
      <c r="B9" s="4" t="s">
        <v>6</v>
      </c>
      <c r="C9" s="4" t="s">
        <v>20</v>
      </c>
      <c r="D9" s="8" t="s">
        <v>36</v>
      </c>
      <c r="E9" s="4" t="s">
        <v>30</v>
      </c>
      <c r="F9" s="4" t="s">
        <v>9</v>
      </c>
      <c r="G9" s="4">
        <v>3</v>
      </c>
      <c r="H9" s="4">
        <v>26</v>
      </c>
      <c r="I9" s="6">
        <f>VLOOKUP(E9,'[1]BIOSTARDT INDIA'!$C$3:$E$309,3,FALSE)</f>
        <v>3.75</v>
      </c>
      <c r="J9" s="6">
        <v>20</v>
      </c>
      <c r="K9" s="6">
        <f>50*I9+J9</f>
        <v>207.5</v>
      </c>
    </row>
    <row r="10" spans="1:11">
      <c r="A10" s="4">
        <v>7</v>
      </c>
      <c r="B10" s="4" t="s">
        <v>6</v>
      </c>
      <c r="C10" s="4" t="s">
        <v>21</v>
      </c>
      <c r="D10" s="8" t="s">
        <v>36</v>
      </c>
      <c r="E10" s="4" t="s">
        <v>33</v>
      </c>
      <c r="F10" s="4" t="s">
        <v>10</v>
      </c>
      <c r="G10" s="4">
        <v>47</v>
      </c>
      <c r="H10" s="4">
        <v>407</v>
      </c>
      <c r="I10" s="6">
        <f>VLOOKUP(E10,'[1]BIOSTARDT INDIA'!$C$3:$E$309,3,FALSE)</f>
        <v>4.88</v>
      </c>
      <c r="J10" s="6">
        <v>20</v>
      </c>
      <c r="K10" s="6">
        <f t="shared" si="0"/>
        <v>2006.1599999999999</v>
      </c>
    </row>
    <row r="11" spans="1:11">
      <c r="A11" s="4">
        <v>8</v>
      </c>
      <c r="B11" s="4" t="s">
        <v>6</v>
      </c>
      <c r="C11" s="4" t="s">
        <v>22</v>
      </c>
      <c r="D11" s="8" t="s">
        <v>36</v>
      </c>
      <c r="E11" s="4" t="s">
        <v>34</v>
      </c>
      <c r="F11" s="4" t="s">
        <v>11</v>
      </c>
      <c r="G11" s="4">
        <v>6</v>
      </c>
      <c r="H11" s="4">
        <v>59</v>
      </c>
      <c r="I11" s="6">
        <f>VLOOKUP(E11,'[1]BIOSTARDT INDIA'!$C$3:$E$309,3,FALSE)</f>
        <v>3.75</v>
      </c>
      <c r="J11" s="6">
        <v>20</v>
      </c>
      <c r="K11" s="6">
        <f t="shared" si="0"/>
        <v>241.25</v>
      </c>
    </row>
    <row r="12" spans="1:11">
      <c r="A12" s="4">
        <v>9</v>
      </c>
      <c r="B12" s="4" t="s">
        <v>12</v>
      </c>
      <c r="C12" s="4" t="s">
        <v>23</v>
      </c>
      <c r="D12" s="8" t="s">
        <v>36</v>
      </c>
      <c r="E12" s="4" t="s">
        <v>35</v>
      </c>
      <c r="F12" s="4" t="s">
        <v>13</v>
      </c>
      <c r="G12" s="4">
        <v>12</v>
      </c>
      <c r="H12" s="4">
        <v>319</v>
      </c>
      <c r="I12" s="6">
        <f>VLOOKUP(E12,'[1]BIOSTARDT INDIA'!$C$3:$E$309,3,FALSE)</f>
        <v>3</v>
      </c>
      <c r="J12" s="6">
        <v>20</v>
      </c>
      <c r="K12" s="6">
        <f t="shared" si="0"/>
        <v>977</v>
      </c>
    </row>
    <row r="13" spans="1:11" s="3" customFormat="1">
      <c r="A13" s="12" t="s">
        <v>45</v>
      </c>
      <c r="B13" s="13"/>
      <c r="C13" s="13"/>
      <c r="D13" s="13"/>
      <c r="E13" s="13"/>
      <c r="F13" s="13"/>
      <c r="G13" s="13"/>
      <c r="H13" s="13"/>
      <c r="I13" s="14"/>
      <c r="J13" s="15"/>
      <c r="K13" s="7">
        <f>ROUND(SUM(K4:K12),0)</f>
        <v>5044</v>
      </c>
    </row>
    <row r="14" spans="1:11" s="3" customFormat="1" ht="30" customHeight="1">
      <c r="A14" s="16" t="s">
        <v>47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</row>
    <row r="15" spans="1:11" s="3" customFormat="1" ht="30" customHeight="1">
      <c r="A15" s="16" t="s">
        <v>14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</row>
    <row r="16" spans="1:11">
      <c r="G16" s="11">
        <f>SUM(G4:G12)</f>
        <v>116</v>
      </c>
      <c r="H16" s="11">
        <f>SUM(H4:H12)</f>
        <v>1159</v>
      </c>
    </row>
  </sheetData>
  <mergeCells count="7">
    <mergeCell ref="A13:J13"/>
    <mergeCell ref="A14:K14"/>
    <mergeCell ref="A15:K15"/>
    <mergeCell ref="A1:H1"/>
    <mergeCell ref="A2:H2"/>
    <mergeCell ref="I1:K1"/>
    <mergeCell ref="I2:K2"/>
  </mergeCells>
  <pageMargins left="0.42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2024-11-10T08:11:47Z</cp:lastPrinted>
  <dcterms:created xsi:type="dcterms:W3CDTF">2024-11-10T05:00:58Z</dcterms:created>
  <dcterms:modified xsi:type="dcterms:W3CDTF">2024-11-14T09:55:55Z</dcterms:modified>
</cp:coreProperties>
</file>