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15" windowWidth="19815" windowHeight="736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G36" i="1"/>
  <c r="J34" i="1"/>
  <c r="I34" i="1"/>
  <c r="H34" i="1"/>
  <c r="J33" i="1"/>
  <c r="I33" i="1"/>
  <c r="L33" i="1" s="1"/>
  <c r="H33" i="1"/>
  <c r="J32" i="1"/>
  <c r="I32" i="1"/>
  <c r="J31" i="1"/>
  <c r="I31" i="1"/>
  <c r="H31" i="1"/>
  <c r="L31" i="1" s="1"/>
  <c r="J30" i="1"/>
  <c r="I30" i="1"/>
  <c r="H30" i="1"/>
  <c r="J29" i="1"/>
  <c r="I29" i="1"/>
  <c r="H29" i="1"/>
  <c r="L29" i="1" s="1"/>
  <c r="J28" i="1"/>
  <c r="I28" i="1"/>
  <c r="L28" i="1" s="1"/>
  <c r="J27" i="1"/>
  <c r="I27" i="1"/>
  <c r="L27" i="1" s="1"/>
  <c r="H27" i="1"/>
  <c r="J26" i="1"/>
  <c r="I26" i="1"/>
  <c r="H26" i="1"/>
  <c r="J25" i="1"/>
  <c r="I25" i="1"/>
  <c r="L25" i="1" s="1"/>
  <c r="H25" i="1"/>
  <c r="J24" i="1"/>
  <c r="I24" i="1"/>
  <c r="H24" i="1"/>
  <c r="J23" i="1"/>
  <c r="I23" i="1"/>
  <c r="L23" i="1" s="1"/>
  <c r="H23" i="1"/>
  <c r="J22" i="1"/>
  <c r="I22" i="1"/>
  <c r="H22" i="1"/>
  <c r="J21" i="1"/>
  <c r="I21" i="1"/>
  <c r="L21" i="1" s="1"/>
  <c r="H21" i="1"/>
  <c r="J20" i="1"/>
  <c r="I20" i="1"/>
  <c r="H20" i="1"/>
  <c r="J19" i="1"/>
  <c r="I19" i="1"/>
  <c r="L19" i="1" s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L15" i="1" s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4" i="1" l="1"/>
  <c r="L6" i="1"/>
  <c r="L8" i="1"/>
  <c r="L10" i="1"/>
  <c r="L12" i="1"/>
  <c r="L14" i="1"/>
  <c r="L17" i="1"/>
  <c r="L20" i="1"/>
  <c r="L22" i="1"/>
  <c r="L24" i="1"/>
  <c r="L26" i="1"/>
  <c r="L30" i="1"/>
  <c r="L32" i="1"/>
  <c r="L34" i="1"/>
  <c r="L35" i="1" l="1"/>
</calcChain>
</file>

<file path=xl/sharedStrings.xml><?xml version="1.0" encoding="utf-8"?>
<sst xmlns="http://schemas.openxmlformats.org/spreadsheetml/2006/main" count="206" uniqueCount="133">
  <si>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</si>
  <si>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</si>
  <si>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</si>
  <si>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</si>
  <si>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</si>
  <si>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</si>
  <si>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</si>
  <si>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</si>
  <si>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HML</t>
  </si>
  <si>
    <t>DD.CH.</t>
  </si>
  <si>
    <t>LR CH.</t>
  </si>
  <si>
    <t>AMT.</t>
  </si>
  <si>
    <t>CTC</t>
  </si>
  <si>
    <t>JATNI</t>
  </si>
  <si>
    <t>MAHESWAR BARIK</t>
  </si>
  <si>
    <t>BHADRAK</t>
  </si>
  <si>
    <t>A N DISTRIBUTER</t>
  </si>
  <si>
    <t>JEYPORE</t>
  </si>
  <si>
    <t>SWATI AGENCIES</t>
  </si>
  <si>
    <t>BOUDH</t>
  </si>
  <si>
    <t xml:space="preserve"> BINOD AGENCY</t>
  </si>
  <si>
    <t>JAJPUR TOWN</t>
  </si>
  <si>
    <t>laxmi enterprises</t>
  </si>
  <si>
    <t>SORO</t>
  </si>
  <si>
    <t>VRISHANK TRADING</t>
  </si>
  <si>
    <t>KOTPAD</t>
  </si>
  <si>
    <t>SRI RAM TRADERS</t>
  </si>
  <si>
    <t>SUNDERGARH</t>
  </si>
  <si>
    <t>BALAJI AGENCY</t>
  </si>
  <si>
    <t>RATE</t>
  </si>
  <si>
    <t>PDT</t>
  </si>
  <si>
    <t>PARTY NAME</t>
  </si>
  <si>
    <t>PHENYLE</t>
  </si>
  <si>
    <t>DHENKANAL</t>
  </si>
  <si>
    <t>AGARBATTI</t>
  </si>
  <si>
    <t>NIMAPARA</t>
  </si>
  <si>
    <t>BASUDEV AGENCY</t>
  </si>
  <si>
    <t>PHULBANI</t>
  </si>
  <si>
    <t>SWARUP DISTRIBUTORS</t>
  </si>
  <si>
    <t>maa tarini agencies</t>
  </si>
  <si>
    <t>SAMBALPUR</t>
  </si>
  <si>
    <t>Pooja enterprises</t>
  </si>
  <si>
    <t xml:space="preserve">DHP INTERNATIONAL
Address: 504, MAHATAB ROAD, BACK SIDE OF OLD JMG HERO,CUTTACK,-753001 ODISHA,7978629868
GST No:21AIAPD5228R1ZC
</t>
  </si>
  <si>
    <t>Kindly, verify &amp; confirm within 7 days, else GST will be filed by 20th NOVEMBER, 2022. 
GST to be paid by Consignor under Reverse Charge Mechanism(RCM) as per GST.</t>
  </si>
  <si>
    <t>INV. NO.</t>
  </si>
  <si>
    <t>PL/DO/15303/22-23</t>
  </si>
  <si>
    <t>326</t>
  </si>
  <si>
    <t>PL/JA/18643/22-23</t>
  </si>
  <si>
    <t>320</t>
  </si>
  <si>
    <t>PL/DO/15408/22-23</t>
  </si>
  <si>
    <t>331</t>
  </si>
  <si>
    <t>PURI</t>
  </si>
  <si>
    <t>jay jagannath agency</t>
  </si>
  <si>
    <t>PL/MA/13483/22-23</t>
  </si>
  <si>
    <t>325</t>
  </si>
  <si>
    <t>BASUDEVPUR</t>
  </si>
  <si>
    <t xml:space="preserve"> G B ENTERPRISES</t>
  </si>
  <si>
    <t>PL/JA/18792/22-23</t>
  </si>
  <si>
    <t>330</t>
  </si>
  <si>
    <t>MALKANGIRI</t>
  </si>
  <si>
    <t>MAA SARALA ENTERPRISES</t>
  </si>
  <si>
    <t>PL/JA/18797/22-23</t>
  </si>
  <si>
    <t>327</t>
  </si>
  <si>
    <t>NABARANGPUR</t>
  </si>
  <si>
    <t>ranjit agencies</t>
  </si>
  <si>
    <t>PL/JA/18942/22-23</t>
  </si>
  <si>
    <t>324</t>
  </si>
  <si>
    <t>PL/JA/19290/22-23</t>
  </si>
  <si>
    <t>333</t>
  </si>
  <si>
    <t>PL/MA/13785/22-23</t>
  </si>
  <si>
    <t>334</t>
  </si>
  <si>
    <t>PL/MA/13863/22-23</t>
  </si>
  <si>
    <t>336</t>
  </si>
  <si>
    <t>RAYAGADA</t>
  </si>
  <si>
    <t xml:space="preserve">sri siddhi vinayak enterprises </t>
  </si>
  <si>
    <t>PL/JA/19512/22-23</t>
  </si>
  <si>
    <t>332</t>
  </si>
  <si>
    <t>UMERKOT</t>
  </si>
  <si>
    <t>JAY HANUMAN DISTRIBUTORS</t>
  </si>
  <si>
    <t>PL/JA/19568/22-23</t>
  </si>
  <si>
    <t>328</t>
  </si>
  <si>
    <t>BARAGARH</t>
  </si>
  <si>
    <t>NAMO NARYANI TRADERS</t>
  </si>
  <si>
    <t>PL/DO/16285/22-23</t>
  </si>
  <si>
    <t>341</t>
  </si>
  <si>
    <t>NAYAGARH</t>
  </si>
  <si>
    <t>SHANTI ENTERPRISES</t>
  </si>
  <si>
    <t>PL/MA/14244/22-23</t>
  </si>
  <si>
    <t>342</t>
  </si>
  <si>
    <t>PL/MA/14246/22-23</t>
  </si>
  <si>
    <t>340</t>
  </si>
  <si>
    <t>PL/DO/16395/22-23</t>
  </si>
  <si>
    <t>343</t>
  </si>
  <si>
    <t>PL/DO/16742/22-23</t>
  </si>
  <si>
    <t>352</t>
  </si>
  <si>
    <t>PL/DO/16743/22-23</t>
  </si>
  <si>
    <t>350</t>
  </si>
  <si>
    <t>PL/DO/16744/22-23</t>
  </si>
  <si>
    <t>347</t>
  </si>
  <si>
    <t>PL/MA/14672/22-23</t>
  </si>
  <si>
    <t>351</t>
  </si>
  <si>
    <t>PL/MA/14673/22-23</t>
  </si>
  <si>
    <t>348</t>
  </si>
  <si>
    <t>TALCHER</t>
  </si>
  <si>
    <t xml:space="preserve">MAA AMBE STORE </t>
  </si>
  <si>
    <t>PL/MA/14674/22-23</t>
  </si>
  <si>
    <t>345</t>
  </si>
  <si>
    <t>PL/DO/16818/22-23</t>
  </si>
  <si>
    <t>356</t>
  </si>
  <si>
    <t>BHUBANESWAR</t>
  </si>
  <si>
    <t>maa jagulai foods</t>
  </si>
  <si>
    <t>PL/MA/14765/22-23</t>
  </si>
  <si>
    <t>358</t>
  </si>
  <si>
    <t>BLEACHING</t>
  </si>
  <si>
    <t>SCRUBER</t>
  </si>
  <si>
    <t>PL/DO/16869/22-23</t>
  </si>
  <si>
    <t>360</t>
  </si>
  <si>
    <t>PANIKOILI</t>
  </si>
  <si>
    <t>satyajit agency</t>
  </si>
  <si>
    <t>PL/DO/16933/22-23</t>
  </si>
  <si>
    <t>359</t>
  </si>
  <si>
    <t>PL/JA/20846/22-23</t>
  </si>
  <si>
    <t>362</t>
  </si>
  <si>
    <t>PL/JA/20981/22-23</t>
  </si>
  <si>
    <t>364</t>
  </si>
  <si>
    <t>PL/MA/14973/22-23</t>
  </si>
  <si>
    <t>366</t>
  </si>
  <si>
    <t>BALASORE</t>
  </si>
  <si>
    <t>SONALI ENTERPRISES</t>
  </si>
  <si>
    <t>PL/MA/14977/22-23</t>
  </si>
  <si>
    <t>368</t>
  </si>
  <si>
    <t>(RUPEES FIFTY FIVE THOUSAND FIVE HUNDRED SEVENTY SIX ONLY)</t>
  </si>
  <si>
    <t xml:space="preserve">Bill Date: 31/10/2022
Bill #: INV-27722/22-23
Total Amount: 55571.00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</si>
</sst>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0" fillId="0" borderId="19" xfId="0" applyBorder="1" applyAlignment="1">
      <alignment horizontal="center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2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104774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4100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  <cell r="E5">
            <v>65</v>
          </cell>
          <cell r="F5">
            <v>75</v>
          </cell>
        </row>
        <row r="6">
          <cell r="C6" t="str">
            <v>ANGUL</v>
          </cell>
          <cell r="D6">
            <v>50</v>
          </cell>
          <cell r="E6">
            <v>52</v>
          </cell>
          <cell r="F6">
            <v>55</v>
          </cell>
        </row>
        <row r="7">
          <cell r="C7" t="str">
            <v>ASKA</v>
          </cell>
          <cell r="D7">
            <v>75</v>
          </cell>
          <cell r="E7">
            <v>71.5</v>
          </cell>
          <cell r="F7">
            <v>80</v>
          </cell>
        </row>
        <row r="8">
          <cell r="C8" t="str">
            <v>BALASORE</v>
          </cell>
          <cell r="D8">
            <v>65</v>
          </cell>
          <cell r="E8">
            <v>58.5</v>
          </cell>
          <cell r="F8">
            <v>70</v>
          </cell>
        </row>
        <row r="9">
          <cell r="C9" t="str">
            <v>BALIAPAL</v>
          </cell>
          <cell r="D9">
            <v>80</v>
          </cell>
          <cell r="E9">
            <v>78</v>
          </cell>
          <cell r="F9">
            <v>85</v>
          </cell>
        </row>
        <row r="10">
          <cell r="C10" t="str">
            <v>BANKI</v>
          </cell>
          <cell r="D10">
            <v>55</v>
          </cell>
          <cell r="E10">
            <v>58.5</v>
          </cell>
          <cell r="F10">
            <v>60</v>
          </cell>
        </row>
        <row r="11">
          <cell r="C11" t="str">
            <v>BARANGA</v>
          </cell>
          <cell r="D11">
            <v>55</v>
          </cell>
          <cell r="E11">
            <v>58.5</v>
          </cell>
          <cell r="F11">
            <v>60</v>
          </cell>
        </row>
        <row r="12">
          <cell r="C12" t="str">
            <v>BARIPADA</v>
          </cell>
          <cell r="D12">
            <v>75</v>
          </cell>
          <cell r="E12">
            <v>71.5</v>
          </cell>
          <cell r="F12">
            <v>80</v>
          </cell>
        </row>
        <row r="13">
          <cell r="C13" t="str">
            <v>BASUDEVPUR</v>
          </cell>
          <cell r="D13">
            <v>85</v>
          </cell>
          <cell r="E13">
            <v>84.5</v>
          </cell>
          <cell r="F13">
            <v>90</v>
          </cell>
        </row>
        <row r="14">
          <cell r="C14" t="str">
            <v>BERHAMPUR</v>
          </cell>
          <cell r="D14">
            <v>70</v>
          </cell>
          <cell r="E14">
            <v>65</v>
          </cell>
          <cell r="F14">
            <v>75</v>
          </cell>
        </row>
        <row r="15">
          <cell r="C15" t="str">
            <v>BHADRAK</v>
          </cell>
          <cell r="D15">
            <v>50</v>
          </cell>
          <cell r="E15">
            <v>52</v>
          </cell>
          <cell r="F15">
            <v>55</v>
          </cell>
        </row>
        <row r="16">
          <cell r="C16" t="str">
            <v>BHAWANIPATNA</v>
          </cell>
          <cell r="D16">
            <v>80</v>
          </cell>
          <cell r="E16">
            <v>78</v>
          </cell>
          <cell r="F16">
            <v>85</v>
          </cell>
        </row>
        <row r="17">
          <cell r="C17" t="str">
            <v>BHUBANESWAR</v>
          </cell>
          <cell r="D17">
            <v>50</v>
          </cell>
          <cell r="E17">
            <v>52</v>
          </cell>
          <cell r="F17">
            <v>55</v>
          </cell>
        </row>
        <row r="18">
          <cell r="C18" t="str">
            <v>BOLANGIR</v>
          </cell>
          <cell r="D18">
            <v>70</v>
          </cell>
          <cell r="E18">
            <v>65</v>
          </cell>
          <cell r="F18">
            <v>75</v>
          </cell>
        </row>
        <row r="19">
          <cell r="C19" t="str">
            <v>BOUDH</v>
          </cell>
          <cell r="D19">
            <v>95</v>
          </cell>
          <cell r="E19">
            <v>97.5</v>
          </cell>
          <cell r="F19">
            <v>100</v>
          </cell>
        </row>
        <row r="20">
          <cell r="C20" t="str">
            <v>CHATRACHAKADA</v>
          </cell>
          <cell r="D20">
            <v>60</v>
          </cell>
          <cell r="E20">
            <v>65</v>
          </cell>
          <cell r="F20">
            <v>65</v>
          </cell>
        </row>
        <row r="21">
          <cell r="C21" t="str">
            <v>CHHATRAPUR</v>
          </cell>
          <cell r="D21">
            <v>80</v>
          </cell>
          <cell r="E21">
            <v>78</v>
          </cell>
          <cell r="F21">
            <v>85</v>
          </cell>
        </row>
        <row r="22">
          <cell r="C22" t="str">
            <v>DENGAPOLA</v>
          </cell>
          <cell r="D22">
            <v>55</v>
          </cell>
          <cell r="E22">
            <v>58.5</v>
          </cell>
          <cell r="F22">
            <v>60</v>
          </cell>
        </row>
        <row r="23">
          <cell r="C23" t="str">
            <v>DHAMNAGAR</v>
          </cell>
          <cell r="D23">
            <v>95</v>
          </cell>
          <cell r="E23">
            <v>97.5</v>
          </cell>
          <cell r="F23">
            <v>100</v>
          </cell>
        </row>
        <row r="24">
          <cell r="C24" t="str">
            <v>DHENKANAL</v>
          </cell>
          <cell r="D24">
            <v>50</v>
          </cell>
          <cell r="E24">
            <v>52</v>
          </cell>
          <cell r="F24">
            <v>55</v>
          </cell>
        </row>
        <row r="25">
          <cell r="C25" t="str">
            <v>DIGAPAHANDI</v>
          </cell>
          <cell r="D25">
            <v>95</v>
          </cell>
          <cell r="E25">
            <v>97.5</v>
          </cell>
          <cell r="F25">
            <v>100</v>
          </cell>
        </row>
        <row r="26">
          <cell r="C26" t="str">
            <v>JAGATSINGHPUR</v>
          </cell>
          <cell r="D26">
            <v>55</v>
          </cell>
          <cell r="E26">
            <v>58.5</v>
          </cell>
          <cell r="F26">
            <v>60</v>
          </cell>
        </row>
        <row r="27">
          <cell r="C27" t="str">
            <v>JAJPUR ROAD</v>
          </cell>
          <cell r="D27">
            <v>50</v>
          </cell>
          <cell r="E27">
            <v>52</v>
          </cell>
          <cell r="F27">
            <v>55</v>
          </cell>
        </row>
        <row r="28">
          <cell r="C28" t="str">
            <v>JAJPUR TOWN</v>
          </cell>
          <cell r="D28">
            <v>50</v>
          </cell>
          <cell r="E28">
            <v>52</v>
          </cell>
          <cell r="F28">
            <v>55</v>
          </cell>
        </row>
        <row r="29">
          <cell r="C29" t="str">
            <v>JALESWAR</v>
          </cell>
          <cell r="D29">
            <v>85</v>
          </cell>
          <cell r="E29">
            <v>84.5</v>
          </cell>
          <cell r="F29">
            <v>90</v>
          </cell>
        </row>
        <row r="30">
          <cell r="C30" t="str">
            <v>JASIPUR</v>
          </cell>
          <cell r="D30">
            <v>85</v>
          </cell>
          <cell r="E30">
            <v>84.5</v>
          </cell>
          <cell r="F30">
            <v>90</v>
          </cell>
        </row>
        <row r="31">
          <cell r="C31" t="str">
            <v>JATNI</v>
          </cell>
          <cell r="D31">
            <v>60</v>
          </cell>
          <cell r="E31">
            <v>65</v>
          </cell>
          <cell r="F31">
            <v>65</v>
          </cell>
        </row>
        <row r="32">
          <cell r="C32" t="str">
            <v>JEYPORE</v>
          </cell>
          <cell r="D32">
            <v>85</v>
          </cell>
          <cell r="E32">
            <v>84.5</v>
          </cell>
          <cell r="F32">
            <v>90</v>
          </cell>
        </row>
        <row r="33">
          <cell r="C33" t="str">
            <v>KAMAKHYANAGAR</v>
          </cell>
          <cell r="D33">
            <v>55</v>
          </cell>
          <cell r="E33">
            <v>58.5</v>
          </cell>
          <cell r="F33">
            <v>60</v>
          </cell>
        </row>
        <row r="34">
          <cell r="C34" t="str">
            <v>KENDRAPARA</v>
          </cell>
          <cell r="D34">
            <v>50</v>
          </cell>
          <cell r="E34">
            <v>52</v>
          </cell>
          <cell r="F34">
            <v>55</v>
          </cell>
        </row>
        <row r="35">
          <cell r="C35" t="str">
            <v>KHURDA</v>
          </cell>
          <cell r="D35">
            <v>60</v>
          </cell>
          <cell r="E35">
            <v>65</v>
          </cell>
          <cell r="F35">
            <v>65</v>
          </cell>
        </row>
        <row r="36">
          <cell r="C36" t="str">
            <v>KONARK</v>
          </cell>
          <cell r="D36">
            <v>55</v>
          </cell>
          <cell r="E36">
            <v>58.5</v>
          </cell>
          <cell r="F36">
            <v>60</v>
          </cell>
        </row>
        <row r="37">
          <cell r="C37" t="str">
            <v>KORAPUT</v>
          </cell>
          <cell r="D37">
            <v>85</v>
          </cell>
          <cell r="E37">
            <v>84.5</v>
          </cell>
          <cell r="F37">
            <v>90</v>
          </cell>
        </row>
        <row r="38">
          <cell r="C38" t="str">
            <v>KOTPAD</v>
          </cell>
          <cell r="D38">
            <v>110</v>
          </cell>
          <cell r="E38">
            <v>117</v>
          </cell>
          <cell r="F38">
            <v>115</v>
          </cell>
        </row>
        <row r="39">
          <cell r="C39" t="str">
            <v>MALKANGIRI</v>
          </cell>
          <cell r="D39">
            <v>85</v>
          </cell>
          <cell r="E39">
            <v>84.5</v>
          </cell>
          <cell r="F39">
            <v>90</v>
          </cell>
        </row>
        <row r="40">
          <cell r="C40" t="str">
            <v>NABARANGPUR</v>
          </cell>
          <cell r="D40">
            <v>95</v>
          </cell>
          <cell r="E40">
            <v>97.5</v>
          </cell>
          <cell r="F40">
            <v>100</v>
          </cell>
        </row>
        <row r="41">
          <cell r="C41" t="str">
            <v>NAYAGARH</v>
          </cell>
          <cell r="D41">
            <v>55</v>
          </cell>
          <cell r="E41">
            <v>58.5</v>
          </cell>
          <cell r="F41">
            <v>60</v>
          </cell>
        </row>
        <row r="42">
          <cell r="C42" t="str">
            <v>NIALI</v>
          </cell>
          <cell r="D42">
            <v>55</v>
          </cell>
          <cell r="E42">
            <v>58.5</v>
          </cell>
          <cell r="F42">
            <v>60</v>
          </cell>
        </row>
        <row r="43">
          <cell r="C43" t="str">
            <v>NIMAPARA</v>
          </cell>
          <cell r="D43">
            <v>55</v>
          </cell>
          <cell r="E43">
            <v>58.5</v>
          </cell>
          <cell r="F43">
            <v>60</v>
          </cell>
        </row>
        <row r="44">
          <cell r="C44" t="str">
            <v>PANIKOILI</v>
          </cell>
          <cell r="D44">
            <v>50</v>
          </cell>
          <cell r="E44">
            <v>52</v>
          </cell>
          <cell r="F44">
            <v>55</v>
          </cell>
        </row>
        <row r="45">
          <cell r="C45" t="str">
            <v>PANKAPAL</v>
          </cell>
          <cell r="D45">
            <v>55</v>
          </cell>
          <cell r="E45">
            <v>58.5</v>
          </cell>
          <cell r="F45">
            <v>60</v>
          </cell>
        </row>
        <row r="46">
          <cell r="C46" t="str">
            <v>PARALAKHEMUNDI</v>
          </cell>
          <cell r="D46">
            <v>120</v>
          </cell>
          <cell r="E46">
            <v>130</v>
          </cell>
          <cell r="F46">
            <v>125</v>
          </cell>
        </row>
        <row r="47">
          <cell r="C47" t="str">
            <v>PATAPUR</v>
          </cell>
          <cell r="D47">
            <v>65</v>
          </cell>
          <cell r="E47">
            <v>58.5</v>
          </cell>
          <cell r="F47">
            <v>70</v>
          </cell>
        </row>
        <row r="48">
          <cell r="C48" t="str">
            <v>PATRAPARA</v>
          </cell>
          <cell r="D48">
            <v>55</v>
          </cell>
          <cell r="E48">
            <v>58.5</v>
          </cell>
          <cell r="F48">
            <v>60</v>
          </cell>
        </row>
        <row r="49">
          <cell r="C49" t="str">
            <v>PIPILI</v>
          </cell>
          <cell r="D49">
            <v>55</v>
          </cell>
          <cell r="E49">
            <v>58.5</v>
          </cell>
          <cell r="F49">
            <v>60</v>
          </cell>
        </row>
        <row r="50">
          <cell r="C50" t="str">
            <v>PURI</v>
          </cell>
          <cell r="D50">
            <v>55</v>
          </cell>
          <cell r="E50">
            <v>58.5</v>
          </cell>
          <cell r="F50">
            <v>60</v>
          </cell>
        </row>
        <row r="51">
          <cell r="C51" t="str">
            <v>RAIRANGPUR</v>
          </cell>
          <cell r="D51">
            <v>85</v>
          </cell>
          <cell r="E51">
            <v>84.5</v>
          </cell>
          <cell r="F51">
            <v>90</v>
          </cell>
        </row>
        <row r="52">
          <cell r="C52" t="str">
            <v>RAJGANGPUR</v>
          </cell>
          <cell r="D52">
            <v>85</v>
          </cell>
          <cell r="E52">
            <v>84.5</v>
          </cell>
          <cell r="F52">
            <v>90</v>
          </cell>
        </row>
        <row r="53">
          <cell r="C53" t="str">
            <v>RAMESWARPUR</v>
          </cell>
          <cell r="D53">
            <v>60</v>
          </cell>
          <cell r="E53">
            <v>65</v>
          </cell>
          <cell r="F53">
            <v>65</v>
          </cell>
        </row>
        <row r="54">
          <cell r="C54" t="str">
            <v>RAYAGADA</v>
          </cell>
          <cell r="D54">
            <v>90</v>
          </cell>
          <cell r="E54">
            <v>91</v>
          </cell>
          <cell r="F54">
            <v>95</v>
          </cell>
        </row>
        <row r="55">
          <cell r="C55" t="str">
            <v>ROURKELA</v>
          </cell>
          <cell r="D55">
            <v>75</v>
          </cell>
          <cell r="E55">
            <v>71.5</v>
          </cell>
          <cell r="F55">
            <v>80</v>
          </cell>
        </row>
        <row r="56">
          <cell r="C56" t="str">
            <v>SAHADEV KHUNTA</v>
          </cell>
          <cell r="D56">
            <v>65</v>
          </cell>
          <cell r="E56">
            <v>58.5</v>
          </cell>
          <cell r="F56">
            <v>70</v>
          </cell>
        </row>
        <row r="57">
          <cell r="C57" t="str">
            <v>SALIPUR</v>
          </cell>
          <cell r="D57">
            <v>50</v>
          </cell>
          <cell r="E57">
            <v>52</v>
          </cell>
          <cell r="F57">
            <v>55</v>
          </cell>
        </row>
        <row r="58">
          <cell r="C58" t="str">
            <v>SAMBALPUR</v>
          </cell>
          <cell r="D58">
            <v>75</v>
          </cell>
          <cell r="E58">
            <v>71.5</v>
          </cell>
          <cell r="F58">
            <v>80</v>
          </cell>
        </row>
        <row r="59">
          <cell r="C59" t="str">
            <v>SIMILIGUDA</v>
          </cell>
          <cell r="D59">
            <v>95</v>
          </cell>
          <cell r="E59">
            <v>97.5</v>
          </cell>
          <cell r="F59">
            <v>100</v>
          </cell>
        </row>
        <row r="60">
          <cell r="C60" t="str">
            <v>SONEPUR</v>
          </cell>
          <cell r="D60">
            <v>100</v>
          </cell>
          <cell r="E60">
            <v>104</v>
          </cell>
          <cell r="F60">
            <v>105</v>
          </cell>
        </row>
        <row r="61">
          <cell r="C61" t="str">
            <v>SORO</v>
          </cell>
          <cell r="D61">
            <v>65</v>
          </cell>
          <cell r="E61">
            <v>58.5</v>
          </cell>
          <cell r="F61">
            <v>70</v>
          </cell>
        </row>
        <row r="62">
          <cell r="C62" t="str">
            <v>SUNDERGARH</v>
          </cell>
          <cell r="D62">
            <v>105</v>
          </cell>
          <cell r="E62">
            <v>110.5</v>
          </cell>
          <cell r="F62">
            <v>110</v>
          </cell>
        </row>
        <row r="63">
          <cell r="C63" t="str">
            <v>TALCHER</v>
          </cell>
          <cell r="D63">
            <v>50</v>
          </cell>
          <cell r="E63">
            <v>52</v>
          </cell>
          <cell r="F63">
            <v>55</v>
          </cell>
        </row>
        <row r="64">
          <cell r="C64" t="str">
            <v>TITILAGARH</v>
          </cell>
          <cell r="D64">
            <v>85</v>
          </cell>
          <cell r="E64">
            <v>84.5</v>
          </cell>
          <cell r="F64">
            <v>90</v>
          </cell>
        </row>
        <row r="65">
          <cell r="C65" t="str">
            <v>UMERKOT</v>
          </cell>
          <cell r="D65">
            <v>100</v>
          </cell>
          <cell r="E65">
            <v>104</v>
          </cell>
          <cell r="F65">
            <v>105</v>
          </cell>
        </row>
        <row r="66">
          <cell r="C66" t="str">
            <v>HARIPUR HAT</v>
          </cell>
          <cell r="D66">
            <v>50</v>
          </cell>
          <cell r="E66">
            <v>52</v>
          </cell>
          <cell r="F66">
            <v>55</v>
          </cell>
        </row>
        <row r="67">
          <cell r="C67" t="str">
            <v>KESINGA</v>
          </cell>
          <cell r="D67">
            <v>105</v>
          </cell>
          <cell r="E67">
            <v>110.5</v>
          </cell>
          <cell r="F67">
            <v>110</v>
          </cell>
        </row>
        <row r="68">
          <cell r="C68" t="str">
            <v>PHULBANI</v>
          </cell>
          <cell r="D68">
            <v>100</v>
          </cell>
          <cell r="E68">
            <v>104</v>
          </cell>
          <cell r="F68">
            <v>105</v>
          </cell>
        </row>
        <row r="69">
          <cell r="C69" t="str">
            <v>DERABISHI</v>
          </cell>
          <cell r="D69">
            <v>60</v>
          </cell>
          <cell r="E69">
            <v>65</v>
          </cell>
          <cell r="F69">
            <v>65</v>
          </cell>
        </row>
        <row r="70">
          <cell r="C70" t="str">
            <v>CHANDBALI</v>
          </cell>
          <cell r="D70">
            <v>60</v>
          </cell>
          <cell r="E70">
            <v>65</v>
          </cell>
          <cell r="F70">
            <v>65</v>
          </cell>
        </row>
        <row r="71">
          <cell r="C71" t="str">
            <v>KUAKHIA</v>
          </cell>
          <cell r="D71">
            <v>50</v>
          </cell>
          <cell r="E71">
            <v>52</v>
          </cell>
          <cell r="F71">
            <v>55</v>
          </cell>
        </row>
        <row r="72">
          <cell r="C72" t="str">
            <v>ITAMATI</v>
          </cell>
          <cell r="D72">
            <v>55</v>
          </cell>
          <cell r="E72">
            <v>58.5</v>
          </cell>
          <cell r="F72">
            <v>60</v>
          </cell>
        </row>
        <row r="73">
          <cell r="C73" t="str">
            <v>BORIGUMMA</v>
          </cell>
          <cell r="D73">
            <v>110</v>
          </cell>
          <cell r="E73">
            <v>117</v>
          </cell>
          <cell r="F73">
            <v>115</v>
          </cell>
        </row>
        <row r="74">
          <cell r="C74" t="str">
            <v>ULUNDA</v>
          </cell>
          <cell r="D74">
            <v>110</v>
          </cell>
          <cell r="E74">
            <v>117</v>
          </cell>
          <cell r="F74">
            <v>115</v>
          </cell>
        </row>
        <row r="75">
          <cell r="C75" t="str">
            <v>ATHAGARH</v>
          </cell>
          <cell r="D75">
            <v>55</v>
          </cell>
          <cell r="E75">
            <v>58.5</v>
          </cell>
          <cell r="F75">
            <v>60</v>
          </cell>
        </row>
        <row r="76">
          <cell r="C76" t="str">
            <v>FAKIRPUR</v>
          </cell>
          <cell r="D76">
            <v>95</v>
          </cell>
          <cell r="F76">
            <v>100</v>
          </cell>
        </row>
        <row r="77">
          <cell r="C77" t="str">
            <v>RARUAN</v>
          </cell>
          <cell r="E77">
            <v>120</v>
          </cell>
        </row>
        <row r="78">
          <cell r="C78" t="str">
            <v>KARANJIA</v>
          </cell>
          <cell r="E78">
            <v>110</v>
          </cell>
        </row>
        <row r="79">
          <cell r="C79" t="str">
            <v>BALIGUDA</v>
          </cell>
          <cell r="E79">
            <v>150</v>
          </cell>
        </row>
        <row r="80">
          <cell r="C80" t="str">
            <v>KALUPADA GHAT</v>
          </cell>
          <cell r="D80">
            <v>80</v>
          </cell>
          <cell r="F80">
            <v>85</v>
          </cell>
        </row>
        <row r="81">
          <cell r="C81" t="str">
            <v>BHANJANAGAR</v>
          </cell>
          <cell r="D81">
            <v>80</v>
          </cell>
          <cell r="F81">
            <v>85</v>
          </cell>
        </row>
        <row r="82">
          <cell r="C82" t="str">
            <v>KUNDILO</v>
          </cell>
          <cell r="D82">
            <v>60</v>
          </cell>
          <cell r="F82">
            <v>65</v>
          </cell>
        </row>
        <row r="83">
          <cell r="C83" t="str">
            <v>BARBIL</v>
          </cell>
          <cell r="F83">
            <v>70</v>
          </cell>
        </row>
        <row r="84">
          <cell r="C84" t="str">
            <v>BANAMALIPUR</v>
          </cell>
          <cell r="F84">
            <v>50</v>
          </cell>
        </row>
        <row r="85">
          <cell r="C85" t="str">
            <v>BRAJARAJNAGAR</v>
          </cell>
          <cell r="F85">
            <v>100</v>
          </cell>
        </row>
        <row r="86">
          <cell r="C86" t="str">
            <v>BELPAHAD</v>
          </cell>
          <cell r="F86">
            <v>125</v>
          </cell>
        </row>
        <row r="87">
          <cell r="C87" t="str">
            <v>BARPALI</v>
          </cell>
          <cell r="F87">
            <v>110</v>
          </cell>
        </row>
        <row r="88">
          <cell r="C88" t="str">
            <v>RAJ NILAGIRI</v>
          </cell>
          <cell r="F88">
            <v>85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P2" sqref="P2"/>
    </sheetView>
  </sheetViews>
  <sheetFormatPr defaultRowHeight="15"/>
  <cols>
    <col min="1" max="1" width="4" style="1" bestFit="1" customWidth="1"/>
    <col min="2" max="2" width="10.140625" style="1" bestFit="1" customWidth="1"/>
    <col min="3" max="3" width="17.7109375" style="1" bestFit="1" customWidth="1"/>
    <col min="4" max="4" width="8" style="1" bestFit="1" customWidth="1"/>
    <col min="5" max="5" width="6.42578125" style="1" bestFit="1" customWidth="1"/>
    <col min="6" max="6" width="18.42578125" style="1" bestFit="1" customWidth="1"/>
    <col min="7" max="7" width="6" style="1" bestFit="1" customWidth="1"/>
    <col min="8" max="9" width="6.5703125" style="2" bestFit="1" customWidth="1"/>
    <col min="10" max="10" width="7.28515625" style="2" bestFit="1" customWidth="1"/>
    <col min="11" max="11" width="7.140625" style="2" bestFit="1" customWidth="1"/>
    <col min="12" max="12" width="8.42578125" style="2" bestFit="1" customWidth="1"/>
    <col min="13" max="13" width="11.28515625" style="1" bestFit="1" customWidth="1"/>
    <col min="14" max="14" width="33.5703125" style="1" bestFit="1" customWidth="1"/>
    <col min="15" max="16384" width="9.140625" style="1"/>
  </cols>
  <sheetData>
    <row r="1" spans="1:14" ht="79.5" customHeight="1">
      <c r="A1" s="31"/>
      <c r="B1" s="32"/>
      <c r="C1" s="32"/>
      <c r="D1" s="32"/>
      <c r="E1" s="32"/>
      <c r="F1" s="32"/>
      <c r="G1" s="32"/>
      <c r="H1" s="33"/>
      <c r="I1" s="29" t="s">
        <v>0</v>
      </c>
      <c r="J1" s="29"/>
      <c r="K1" s="29"/>
      <c r="L1" s="29"/>
      <c r="M1" s="30"/>
    </row>
    <row r="2" spans="1:14" ht="77.25" customHeight="1">
      <c r="A2" s="42" t="s">
        <v>42</v>
      </c>
      <c r="B2" s="43"/>
      <c r="C2" s="43"/>
      <c r="D2" s="43"/>
      <c r="E2" s="43"/>
      <c r="F2" s="43"/>
      <c r="G2" s="43"/>
      <c r="H2" s="44"/>
      <c r="I2" s="40" t="s">
        <v>132</v>
      </c>
      <c r="J2" s="40"/>
      <c r="K2" s="40"/>
      <c r="L2" s="40"/>
      <c r="M2" s="41"/>
    </row>
    <row r="3" spans="1:14" s="3" customFormat="1">
      <c r="A3" s="22" t="s">
        <v>2</v>
      </c>
      <c r="B3" s="5" t="s">
        <v>3</v>
      </c>
      <c r="C3" s="4" t="s">
        <v>4</v>
      </c>
      <c r="D3" s="4" t="s">
        <v>44</v>
      </c>
      <c r="E3" s="4" t="s">
        <v>5</v>
      </c>
      <c r="F3" s="4" t="s">
        <v>6</v>
      </c>
      <c r="G3" s="4" t="s">
        <v>7</v>
      </c>
      <c r="H3" s="4" t="s">
        <v>29</v>
      </c>
      <c r="I3" s="4" t="s">
        <v>8</v>
      </c>
      <c r="J3" s="4" t="s">
        <v>9</v>
      </c>
      <c r="K3" s="4" t="s">
        <v>10</v>
      </c>
      <c r="L3" s="4" t="s">
        <v>11</v>
      </c>
      <c r="M3" s="23" t="s">
        <v>30</v>
      </c>
      <c r="N3" s="20" t="s">
        <v>31</v>
      </c>
    </row>
    <row r="4" spans="1:14">
      <c r="A4" s="24">
        <v>1</v>
      </c>
      <c r="B4" s="7">
        <v>44835</v>
      </c>
      <c r="C4" s="6" t="s">
        <v>45</v>
      </c>
      <c r="D4" s="8" t="s">
        <v>46</v>
      </c>
      <c r="E4" s="8" t="s">
        <v>12</v>
      </c>
      <c r="F4" s="8" t="s">
        <v>35</v>
      </c>
      <c r="G4" s="9">
        <v>7</v>
      </c>
      <c r="H4" s="10">
        <f>VLOOKUP(F4,'[1]DHP INTERNATIONAL'!$C$5:$F$88,4,FALSE)</f>
        <v>60</v>
      </c>
      <c r="I4" s="10">
        <f>G4*2</f>
        <v>14</v>
      </c>
      <c r="J4" s="10">
        <f>G4*10</f>
        <v>70</v>
      </c>
      <c r="K4" s="10">
        <v>25</v>
      </c>
      <c r="L4" s="10">
        <f>G4*H4+I4+J4+K4</f>
        <v>529</v>
      </c>
      <c r="M4" s="25" t="s">
        <v>32</v>
      </c>
      <c r="N4" s="21" t="s">
        <v>36</v>
      </c>
    </row>
    <row r="5" spans="1:14">
      <c r="A5" s="24">
        <v>2</v>
      </c>
      <c r="B5" s="7">
        <v>44836</v>
      </c>
      <c r="C5" s="6" t="s">
        <v>47</v>
      </c>
      <c r="D5" s="8" t="s">
        <v>48</v>
      </c>
      <c r="E5" s="8" t="s">
        <v>12</v>
      </c>
      <c r="F5" s="8" t="s">
        <v>15</v>
      </c>
      <c r="G5" s="9">
        <v>21</v>
      </c>
      <c r="H5" s="10">
        <f>VLOOKUP(F5,'[1]DHP INTERNATIONAL'!$C$5:$F$88,4,FALSE)</f>
        <v>55</v>
      </c>
      <c r="I5" s="10">
        <f t="shared" ref="I5:I34" si="0">G5*2</f>
        <v>42</v>
      </c>
      <c r="J5" s="10">
        <f t="shared" ref="J5:J34" si="1">G5*10</f>
        <v>210</v>
      </c>
      <c r="K5" s="10">
        <v>25</v>
      </c>
      <c r="L5" s="10">
        <f t="shared" ref="L5:L34" si="2">G5*H5+I5+J5+K5</f>
        <v>1432</v>
      </c>
      <c r="M5" s="25" t="s">
        <v>32</v>
      </c>
      <c r="N5" s="21" t="s">
        <v>16</v>
      </c>
    </row>
    <row r="6" spans="1:14">
      <c r="A6" s="24">
        <v>3</v>
      </c>
      <c r="B6" s="7">
        <v>44836</v>
      </c>
      <c r="C6" s="6" t="s">
        <v>49</v>
      </c>
      <c r="D6" s="8" t="s">
        <v>50</v>
      </c>
      <c r="E6" s="8" t="s">
        <v>12</v>
      </c>
      <c r="F6" s="8" t="s">
        <v>51</v>
      </c>
      <c r="G6" s="9">
        <v>8</v>
      </c>
      <c r="H6" s="10">
        <f>VLOOKUP(F6,'[1]DHP INTERNATIONAL'!$C$5:$F$88,4,FALSE)</f>
        <v>60</v>
      </c>
      <c r="I6" s="10">
        <f t="shared" si="0"/>
        <v>16</v>
      </c>
      <c r="J6" s="10">
        <f t="shared" si="1"/>
        <v>80</v>
      </c>
      <c r="K6" s="10">
        <v>25</v>
      </c>
      <c r="L6" s="10">
        <f t="shared" si="2"/>
        <v>601</v>
      </c>
      <c r="M6" s="25" t="s">
        <v>32</v>
      </c>
      <c r="N6" s="21" t="s">
        <v>52</v>
      </c>
    </row>
    <row r="7" spans="1:14">
      <c r="A7" s="24">
        <v>4</v>
      </c>
      <c r="B7" s="7">
        <v>44837</v>
      </c>
      <c r="C7" s="6" t="s">
        <v>53</v>
      </c>
      <c r="D7" s="8" t="s">
        <v>54</v>
      </c>
      <c r="E7" s="8" t="s">
        <v>12</v>
      </c>
      <c r="F7" s="8" t="s">
        <v>55</v>
      </c>
      <c r="G7" s="9">
        <v>31</v>
      </c>
      <c r="H7" s="10">
        <f>VLOOKUP(F7,'[1]DHP INTERNATIONAL'!$C$5:$F$88,4,FALSE)</f>
        <v>90</v>
      </c>
      <c r="I7" s="10">
        <f t="shared" si="0"/>
        <v>62</v>
      </c>
      <c r="J7" s="10">
        <f t="shared" si="1"/>
        <v>310</v>
      </c>
      <c r="K7" s="10">
        <v>25</v>
      </c>
      <c r="L7" s="10">
        <f t="shared" si="2"/>
        <v>3187</v>
      </c>
      <c r="M7" s="25" t="s">
        <v>32</v>
      </c>
      <c r="N7" s="21" t="s">
        <v>56</v>
      </c>
    </row>
    <row r="8" spans="1:14">
      <c r="A8" s="24">
        <v>5</v>
      </c>
      <c r="B8" s="7">
        <v>44837</v>
      </c>
      <c r="C8" s="6" t="s">
        <v>57</v>
      </c>
      <c r="D8" s="8" t="s">
        <v>58</v>
      </c>
      <c r="E8" s="8" t="s">
        <v>12</v>
      </c>
      <c r="F8" s="8" t="s">
        <v>59</v>
      </c>
      <c r="G8" s="9">
        <v>18</v>
      </c>
      <c r="H8" s="10">
        <f>VLOOKUP(F8,'[1]DHP INTERNATIONAL'!$C$5:$F$88,4,FALSE)</f>
        <v>90</v>
      </c>
      <c r="I8" s="10">
        <f t="shared" si="0"/>
        <v>36</v>
      </c>
      <c r="J8" s="10">
        <f t="shared" si="1"/>
        <v>180</v>
      </c>
      <c r="K8" s="10">
        <v>25</v>
      </c>
      <c r="L8" s="10">
        <f t="shared" si="2"/>
        <v>1861</v>
      </c>
      <c r="M8" s="25" t="s">
        <v>32</v>
      </c>
      <c r="N8" s="21" t="s">
        <v>60</v>
      </c>
    </row>
    <row r="9" spans="1:14">
      <c r="A9" s="24">
        <v>6</v>
      </c>
      <c r="B9" s="7">
        <v>44837</v>
      </c>
      <c r="C9" s="6" t="s">
        <v>61</v>
      </c>
      <c r="D9" s="8" t="s">
        <v>62</v>
      </c>
      <c r="E9" s="8" t="s">
        <v>12</v>
      </c>
      <c r="F9" s="8" t="s">
        <v>63</v>
      </c>
      <c r="G9" s="9">
        <v>55</v>
      </c>
      <c r="H9" s="10">
        <f>VLOOKUP(F9,'[1]DHP INTERNATIONAL'!$C$5:$F$88,4,FALSE)</f>
        <v>100</v>
      </c>
      <c r="I9" s="10">
        <f t="shared" si="0"/>
        <v>110</v>
      </c>
      <c r="J9" s="10">
        <f t="shared" si="1"/>
        <v>550</v>
      </c>
      <c r="K9" s="10">
        <v>25</v>
      </c>
      <c r="L9" s="10">
        <f t="shared" si="2"/>
        <v>6185</v>
      </c>
      <c r="M9" s="25" t="s">
        <v>32</v>
      </c>
      <c r="N9" s="21" t="s">
        <v>64</v>
      </c>
    </row>
    <row r="10" spans="1:14">
      <c r="A10" s="24">
        <v>7</v>
      </c>
      <c r="B10" s="7">
        <v>44841</v>
      </c>
      <c r="C10" s="6" t="s">
        <v>65</v>
      </c>
      <c r="D10" s="8" t="s">
        <v>66</v>
      </c>
      <c r="E10" s="8" t="s">
        <v>12</v>
      </c>
      <c r="F10" s="8" t="s">
        <v>40</v>
      </c>
      <c r="G10" s="9">
        <v>15</v>
      </c>
      <c r="H10" s="10">
        <f>VLOOKUP(F10,'[1]DHP INTERNATIONAL'!$C$5:$F$88,4,FALSE)</f>
        <v>80</v>
      </c>
      <c r="I10" s="10">
        <f t="shared" si="0"/>
        <v>30</v>
      </c>
      <c r="J10" s="10">
        <f t="shared" si="1"/>
        <v>150</v>
      </c>
      <c r="K10" s="10">
        <v>25</v>
      </c>
      <c r="L10" s="10">
        <f t="shared" si="2"/>
        <v>1405</v>
      </c>
      <c r="M10" s="25" t="s">
        <v>32</v>
      </c>
      <c r="N10" s="21" t="s">
        <v>41</v>
      </c>
    </row>
    <row r="11" spans="1:14">
      <c r="A11" s="24">
        <v>8</v>
      </c>
      <c r="B11" s="7">
        <v>44845</v>
      </c>
      <c r="C11" s="6" t="s">
        <v>67</v>
      </c>
      <c r="D11" s="8" t="s">
        <v>68</v>
      </c>
      <c r="E11" s="8" t="s">
        <v>12</v>
      </c>
      <c r="F11" s="8" t="s">
        <v>27</v>
      </c>
      <c r="G11" s="9">
        <v>81</v>
      </c>
      <c r="H11" s="10">
        <f>VLOOKUP(F11,'[1]DHP INTERNATIONAL'!$C$5:$F$88,4,FALSE)</f>
        <v>110</v>
      </c>
      <c r="I11" s="10">
        <f t="shared" si="0"/>
        <v>162</v>
      </c>
      <c r="J11" s="10">
        <f t="shared" si="1"/>
        <v>810</v>
      </c>
      <c r="K11" s="10">
        <v>25</v>
      </c>
      <c r="L11" s="10">
        <f t="shared" si="2"/>
        <v>9907</v>
      </c>
      <c r="M11" s="25" t="s">
        <v>32</v>
      </c>
      <c r="N11" s="21" t="s">
        <v>28</v>
      </c>
    </row>
    <row r="12" spans="1:14">
      <c r="A12" s="24">
        <v>9</v>
      </c>
      <c r="B12" s="7">
        <v>44845</v>
      </c>
      <c r="C12" s="6" t="s">
        <v>69</v>
      </c>
      <c r="D12" s="8" t="s">
        <v>70</v>
      </c>
      <c r="E12" s="8" t="s">
        <v>12</v>
      </c>
      <c r="F12" s="8" t="s">
        <v>23</v>
      </c>
      <c r="G12" s="9">
        <v>18</v>
      </c>
      <c r="H12" s="10">
        <f>VLOOKUP(F12,'[1]DHP INTERNATIONAL'!$C$5:$F$88,4,FALSE)</f>
        <v>70</v>
      </c>
      <c r="I12" s="10">
        <f t="shared" si="0"/>
        <v>36</v>
      </c>
      <c r="J12" s="10">
        <f t="shared" si="1"/>
        <v>180</v>
      </c>
      <c r="K12" s="10">
        <v>25</v>
      </c>
      <c r="L12" s="10">
        <f t="shared" si="2"/>
        <v>1501</v>
      </c>
      <c r="M12" s="25" t="s">
        <v>32</v>
      </c>
      <c r="N12" s="21" t="s">
        <v>24</v>
      </c>
    </row>
    <row r="13" spans="1:14">
      <c r="A13" s="24">
        <v>10</v>
      </c>
      <c r="B13" s="7">
        <v>44846</v>
      </c>
      <c r="C13" s="6" t="s">
        <v>71</v>
      </c>
      <c r="D13" s="8" t="s">
        <v>72</v>
      </c>
      <c r="E13" s="8" t="s">
        <v>12</v>
      </c>
      <c r="F13" s="8" t="s">
        <v>73</v>
      </c>
      <c r="G13" s="9">
        <v>13</v>
      </c>
      <c r="H13" s="10">
        <f>VLOOKUP(F13,'[1]DHP INTERNATIONAL'!$C$5:$F$88,4,FALSE)</f>
        <v>95</v>
      </c>
      <c r="I13" s="10">
        <f t="shared" si="0"/>
        <v>26</v>
      </c>
      <c r="J13" s="10">
        <f t="shared" si="1"/>
        <v>130</v>
      </c>
      <c r="K13" s="10">
        <v>25</v>
      </c>
      <c r="L13" s="10">
        <f t="shared" si="2"/>
        <v>1416</v>
      </c>
      <c r="M13" s="25" t="s">
        <v>32</v>
      </c>
      <c r="N13" s="21" t="s">
        <v>74</v>
      </c>
    </row>
    <row r="14" spans="1:14">
      <c r="A14" s="24">
        <v>11</v>
      </c>
      <c r="B14" s="7">
        <v>44844</v>
      </c>
      <c r="C14" s="6" t="s">
        <v>75</v>
      </c>
      <c r="D14" s="8" t="s">
        <v>76</v>
      </c>
      <c r="E14" s="8" t="s">
        <v>12</v>
      </c>
      <c r="F14" s="8" t="s">
        <v>77</v>
      </c>
      <c r="G14" s="9">
        <v>31</v>
      </c>
      <c r="H14" s="10">
        <f>VLOOKUP(F14,'[1]DHP INTERNATIONAL'!$C$5:$F$88,4,FALSE)</f>
        <v>105</v>
      </c>
      <c r="I14" s="10">
        <f t="shared" si="0"/>
        <v>62</v>
      </c>
      <c r="J14" s="10">
        <f t="shared" si="1"/>
        <v>310</v>
      </c>
      <c r="K14" s="10">
        <v>25</v>
      </c>
      <c r="L14" s="10">
        <f t="shared" si="2"/>
        <v>3652</v>
      </c>
      <c r="M14" s="25" t="s">
        <v>32</v>
      </c>
      <c r="N14" s="21" t="s">
        <v>78</v>
      </c>
    </row>
    <row r="15" spans="1:14">
      <c r="A15" s="24">
        <v>12</v>
      </c>
      <c r="B15" s="7">
        <v>44840</v>
      </c>
      <c r="C15" s="6" t="s">
        <v>79</v>
      </c>
      <c r="D15" s="8" t="s">
        <v>80</v>
      </c>
      <c r="E15" s="8" t="s">
        <v>12</v>
      </c>
      <c r="F15" s="8" t="s">
        <v>81</v>
      </c>
      <c r="G15" s="9">
        <v>18</v>
      </c>
      <c r="H15" s="10">
        <v>90</v>
      </c>
      <c r="I15" s="10">
        <f t="shared" si="0"/>
        <v>36</v>
      </c>
      <c r="J15" s="10">
        <f t="shared" si="1"/>
        <v>180</v>
      </c>
      <c r="K15" s="10">
        <v>25</v>
      </c>
      <c r="L15" s="10">
        <f t="shared" si="2"/>
        <v>1861</v>
      </c>
      <c r="M15" s="25" t="s">
        <v>32</v>
      </c>
      <c r="N15" s="21" t="s">
        <v>82</v>
      </c>
    </row>
    <row r="16" spans="1:14">
      <c r="A16" s="24">
        <v>13</v>
      </c>
      <c r="B16" s="7">
        <v>44851</v>
      </c>
      <c r="C16" s="6" t="s">
        <v>83</v>
      </c>
      <c r="D16" s="8" t="s">
        <v>84</v>
      </c>
      <c r="E16" s="8" t="s">
        <v>12</v>
      </c>
      <c r="F16" s="8" t="s">
        <v>85</v>
      </c>
      <c r="G16" s="9">
        <v>16</v>
      </c>
      <c r="H16" s="10">
        <f>VLOOKUP(F16,'[1]DHP INTERNATIONAL'!$C$5:$F$88,4,FALSE)</f>
        <v>60</v>
      </c>
      <c r="I16" s="10">
        <f t="shared" si="0"/>
        <v>32</v>
      </c>
      <c r="J16" s="10">
        <f t="shared" si="1"/>
        <v>160</v>
      </c>
      <c r="K16" s="10">
        <v>25</v>
      </c>
      <c r="L16" s="10">
        <f t="shared" si="2"/>
        <v>1177</v>
      </c>
      <c r="M16" s="25" t="s">
        <v>32</v>
      </c>
      <c r="N16" s="21" t="s">
        <v>86</v>
      </c>
    </row>
    <row r="17" spans="1:14">
      <c r="A17" s="24">
        <v>14</v>
      </c>
      <c r="B17" s="7">
        <v>44851</v>
      </c>
      <c r="C17" s="6" t="s">
        <v>87</v>
      </c>
      <c r="D17" s="8" t="s">
        <v>88</v>
      </c>
      <c r="E17" s="8" t="s">
        <v>12</v>
      </c>
      <c r="F17" s="8" t="s">
        <v>15</v>
      </c>
      <c r="G17" s="9">
        <v>22</v>
      </c>
      <c r="H17" s="10">
        <f>VLOOKUP(F17,'[1]DHP INTERNATIONAL'!$C$5:$F$88,4,FALSE)</f>
        <v>55</v>
      </c>
      <c r="I17" s="10">
        <f t="shared" si="0"/>
        <v>44</v>
      </c>
      <c r="J17" s="10">
        <f t="shared" si="1"/>
        <v>220</v>
      </c>
      <c r="K17" s="10">
        <v>25</v>
      </c>
      <c r="L17" s="10">
        <f t="shared" si="2"/>
        <v>1499</v>
      </c>
      <c r="M17" s="25" t="s">
        <v>32</v>
      </c>
      <c r="N17" s="21" t="s">
        <v>16</v>
      </c>
    </row>
    <row r="18" spans="1:14">
      <c r="A18" s="24">
        <v>15</v>
      </c>
      <c r="B18" s="7">
        <v>44851</v>
      </c>
      <c r="C18" s="6" t="s">
        <v>89</v>
      </c>
      <c r="D18" s="8" t="s">
        <v>90</v>
      </c>
      <c r="E18" s="8" t="s">
        <v>12</v>
      </c>
      <c r="F18" s="8" t="s">
        <v>19</v>
      </c>
      <c r="G18" s="9">
        <v>5</v>
      </c>
      <c r="H18" s="10">
        <f>VLOOKUP(F18,'[1]DHP INTERNATIONAL'!$C$5:$F$88,4,FALSE)</f>
        <v>100</v>
      </c>
      <c r="I18" s="10">
        <f t="shared" si="0"/>
        <v>10</v>
      </c>
      <c r="J18" s="10">
        <f t="shared" si="1"/>
        <v>50</v>
      </c>
      <c r="K18" s="10">
        <v>25</v>
      </c>
      <c r="L18" s="10">
        <f t="shared" si="2"/>
        <v>585</v>
      </c>
      <c r="M18" s="25" t="s">
        <v>32</v>
      </c>
      <c r="N18" s="21" t="s">
        <v>20</v>
      </c>
    </row>
    <row r="19" spans="1:14">
      <c r="A19" s="24">
        <v>16</v>
      </c>
      <c r="B19" s="7">
        <v>44852</v>
      </c>
      <c r="C19" s="6" t="s">
        <v>91</v>
      </c>
      <c r="D19" s="8" t="s">
        <v>92</v>
      </c>
      <c r="E19" s="8" t="s">
        <v>12</v>
      </c>
      <c r="F19" s="8" t="s">
        <v>21</v>
      </c>
      <c r="G19" s="9">
        <v>30</v>
      </c>
      <c r="H19" s="10">
        <f>VLOOKUP(F19,'[1]DHP INTERNATIONAL'!$C$5:$F$88,4,FALSE)</f>
        <v>55</v>
      </c>
      <c r="I19" s="10">
        <f t="shared" si="0"/>
        <v>60</v>
      </c>
      <c r="J19" s="10">
        <f t="shared" si="1"/>
        <v>300</v>
      </c>
      <c r="K19" s="10">
        <v>25</v>
      </c>
      <c r="L19" s="10">
        <f t="shared" si="2"/>
        <v>2035</v>
      </c>
      <c r="M19" s="25" t="s">
        <v>32</v>
      </c>
      <c r="N19" s="21" t="s">
        <v>22</v>
      </c>
    </row>
    <row r="20" spans="1:14">
      <c r="A20" s="24">
        <v>17</v>
      </c>
      <c r="B20" s="7">
        <v>44858</v>
      </c>
      <c r="C20" s="6" t="s">
        <v>93</v>
      </c>
      <c r="D20" s="8" t="s">
        <v>94</v>
      </c>
      <c r="E20" s="8" t="s">
        <v>12</v>
      </c>
      <c r="F20" s="8" t="s">
        <v>85</v>
      </c>
      <c r="G20" s="9">
        <v>10</v>
      </c>
      <c r="H20" s="10">
        <f>VLOOKUP(F20,'[1]DHP INTERNATIONAL'!$C$5:$F$88,4,FALSE)</f>
        <v>60</v>
      </c>
      <c r="I20" s="10">
        <f t="shared" si="0"/>
        <v>20</v>
      </c>
      <c r="J20" s="10">
        <f t="shared" si="1"/>
        <v>100</v>
      </c>
      <c r="K20" s="10">
        <v>25</v>
      </c>
      <c r="L20" s="10">
        <f t="shared" si="2"/>
        <v>745</v>
      </c>
      <c r="M20" s="25" t="s">
        <v>32</v>
      </c>
      <c r="N20" s="21" t="s">
        <v>86</v>
      </c>
    </row>
    <row r="21" spans="1:14">
      <c r="A21" s="24">
        <v>18</v>
      </c>
      <c r="B21" s="7">
        <v>44858</v>
      </c>
      <c r="C21" s="6" t="s">
        <v>95</v>
      </c>
      <c r="D21" s="8" t="s">
        <v>96</v>
      </c>
      <c r="E21" s="8" t="s">
        <v>12</v>
      </c>
      <c r="F21" s="8" t="s">
        <v>21</v>
      </c>
      <c r="G21" s="9">
        <v>6</v>
      </c>
      <c r="H21" s="10">
        <f>VLOOKUP(F21,'[1]DHP INTERNATIONAL'!$C$5:$F$88,4,FALSE)</f>
        <v>55</v>
      </c>
      <c r="I21" s="10">
        <f t="shared" si="0"/>
        <v>12</v>
      </c>
      <c r="J21" s="10">
        <f t="shared" si="1"/>
        <v>60</v>
      </c>
      <c r="K21" s="10">
        <v>25</v>
      </c>
      <c r="L21" s="10">
        <f t="shared" si="2"/>
        <v>427</v>
      </c>
      <c r="M21" s="25" t="s">
        <v>32</v>
      </c>
      <c r="N21" s="21" t="s">
        <v>22</v>
      </c>
    </row>
    <row r="22" spans="1:14">
      <c r="A22" s="24">
        <v>19</v>
      </c>
      <c r="B22" s="7">
        <v>44858</v>
      </c>
      <c r="C22" s="6" t="s">
        <v>97</v>
      </c>
      <c r="D22" s="8" t="s">
        <v>98</v>
      </c>
      <c r="E22" s="8" t="s">
        <v>12</v>
      </c>
      <c r="F22" s="8" t="s">
        <v>13</v>
      </c>
      <c r="G22" s="9">
        <v>23</v>
      </c>
      <c r="H22" s="10">
        <f>VLOOKUP(F22,'[1]DHP INTERNATIONAL'!$C$5:$F$88,4,FALSE)</f>
        <v>65</v>
      </c>
      <c r="I22" s="10">
        <f t="shared" si="0"/>
        <v>46</v>
      </c>
      <c r="J22" s="10">
        <f t="shared" si="1"/>
        <v>230</v>
      </c>
      <c r="K22" s="10">
        <v>25</v>
      </c>
      <c r="L22" s="10">
        <f t="shared" si="2"/>
        <v>1796</v>
      </c>
      <c r="M22" s="25" t="s">
        <v>32</v>
      </c>
      <c r="N22" s="21" t="s">
        <v>14</v>
      </c>
    </row>
    <row r="23" spans="1:14">
      <c r="A23" s="24">
        <v>20</v>
      </c>
      <c r="B23" s="7">
        <v>44858</v>
      </c>
      <c r="C23" s="6" t="s">
        <v>99</v>
      </c>
      <c r="D23" s="8" t="s">
        <v>100</v>
      </c>
      <c r="E23" s="8" t="s">
        <v>12</v>
      </c>
      <c r="F23" s="8" t="s">
        <v>15</v>
      </c>
      <c r="G23" s="9">
        <v>6</v>
      </c>
      <c r="H23" s="10">
        <f>VLOOKUP(F23,'[1]DHP INTERNATIONAL'!$C$5:$F$88,4,FALSE)</f>
        <v>55</v>
      </c>
      <c r="I23" s="10">
        <f t="shared" si="0"/>
        <v>12</v>
      </c>
      <c r="J23" s="10">
        <f t="shared" si="1"/>
        <v>60</v>
      </c>
      <c r="K23" s="10">
        <v>25</v>
      </c>
      <c r="L23" s="10">
        <f t="shared" si="2"/>
        <v>427</v>
      </c>
      <c r="M23" s="25" t="s">
        <v>32</v>
      </c>
      <c r="N23" s="21" t="s">
        <v>16</v>
      </c>
    </row>
    <row r="24" spans="1:14">
      <c r="A24" s="24">
        <v>21</v>
      </c>
      <c r="B24" s="7">
        <v>44858</v>
      </c>
      <c r="C24" s="6" t="s">
        <v>101</v>
      </c>
      <c r="D24" s="8" t="s">
        <v>102</v>
      </c>
      <c r="E24" s="8" t="s">
        <v>12</v>
      </c>
      <c r="F24" s="8" t="s">
        <v>103</v>
      </c>
      <c r="G24" s="9">
        <v>13</v>
      </c>
      <c r="H24" s="10">
        <f>VLOOKUP(F24,'[1]DHP INTERNATIONAL'!$C$5:$F$88,4,FALSE)</f>
        <v>55</v>
      </c>
      <c r="I24" s="10">
        <f t="shared" si="0"/>
        <v>26</v>
      </c>
      <c r="J24" s="10">
        <f t="shared" si="1"/>
        <v>130</v>
      </c>
      <c r="K24" s="10">
        <v>25</v>
      </c>
      <c r="L24" s="10">
        <f t="shared" si="2"/>
        <v>896</v>
      </c>
      <c r="M24" s="25" t="s">
        <v>32</v>
      </c>
      <c r="N24" s="21" t="s">
        <v>104</v>
      </c>
    </row>
    <row r="25" spans="1:14">
      <c r="A25" s="24">
        <v>22</v>
      </c>
      <c r="B25" s="7">
        <v>44858</v>
      </c>
      <c r="C25" s="6" t="s">
        <v>105</v>
      </c>
      <c r="D25" s="8" t="s">
        <v>106</v>
      </c>
      <c r="E25" s="8" t="s">
        <v>12</v>
      </c>
      <c r="F25" s="8" t="s">
        <v>25</v>
      </c>
      <c r="G25" s="9">
        <v>14</v>
      </c>
      <c r="H25" s="10">
        <f>VLOOKUP(F25,'[1]DHP INTERNATIONAL'!$C$5:$F$88,4,FALSE)</f>
        <v>115</v>
      </c>
      <c r="I25" s="10">
        <f t="shared" si="0"/>
        <v>28</v>
      </c>
      <c r="J25" s="10">
        <f t="shared" si="1"/>
        <v>140</v>
      </c>
      <c r="K25" s="10">
        <v>25</v>
      </c>
      <c r="L25" s="10">
        <f t="shared" si="2"/>
        <v>1803</v>
      </c>
      <c r="M25" s="25" t="s">
        <v>32</v>
      </c>
      <c r="N25" s="21" t="s">
        <v>26</v>
      </c>
    </row>
    <row r="26" spans="1:14">
      <c r="A26" s="24">
        <v>23</v>
      </c>
      <c r="B26" s="7">
        <v>44860</v>
      </c>
      <c r="C26" s="6" t="s">
        <v>107</v>
      </c>
      <c r="D26" s="8" t="s">
        <v>108</v>
      </c>
      <c r="E26" s="8" t="s">
        <v>12</v>
      </c>
      <c r="F26" s="8" t="s">
        <v>109</v>
      </c>
      <c r="G26" s="9">
        <v>23</v>
      </c>
      <c r="H26" s="10">
        <f>VLOOKUP(F26,'[1]DHP INTERNATIONAL'!$C$5:$F$88,4,FALSE)</f>
        <v>55</v>
      </c>
      <c r="I26" s="10">
        <f t="shared" si="0"/>
        <v>46</v>
      </c>
      <c r="J26" s="10">
        <f t="shared" si="1"/>
        <v>230</v>
      </c>
      <c r="K26" s="10">
        <v>25</v>
      </c>
      <c r="L26" s="10">
        <f t="shared" si="2"/>
        <v>1566</v>
      </c>
      <c r="M26" s="25" t="s">
        <v>32</v>
      </c>
      <c r="N26" s="21" t="s">
        <v>110</v>
      </c>
    </row>
    <row r="27" spans="1:14">
      <c r="A27" s="24">
        <v>24</v>
      </c>
      <c r="B27" s="7">
        <v>44861</v>
      </c>
      <c r="C27" s="6" t="s">
        <v>111</v>
      </c>
      <c r="D27" s="8" t="s">
        <v>112</v>
      </c>
      <c r="E27" s="8" t="s">
        <v>12</v>
      </c>
      <c r="F27" s="8" t="s">
        <v>19</v>
      </c>
      <c r="G27" s="9">
        <v>2</v>
      </c>
      <c r="H27" s="10">
        <f>VLOOKUP(F27,'[1]DHP INTERNATIONAL'!$C$5:$F$88,4,FALSE)</f>
        <v>100</v>
      </c>
      <c r="I27" s="10">
        <f t="shared" si="0"/>
        <v>4</v>
      </c>
      <c r="J27" s="10">
        <f t="shared" si="1"/>
        <v>20</v>
      </c>
      <c r="K27" s="10"/>
      <c r="L27" s="10">
        <f t="shared" si="2"/>
        <v>224</v>
      </c>
      <c r="M27" s="25" t="s">
        <v>113</v>
      </c>
      <c r="N27" s="21" t="s">
        <v>20</v>
      </c>
    </row>
    <row r="28" spans="1:14">
      <c r="A28" s="24"/>
      <c r="B28" s="7">
        <v>44861</v>
      </c>
      <c r="C28" s="6" t="s">
        <v>111</v>
      </c>
      <c r="D28" s="8" t="s">
        <v>112</v>
      </c>
      <c r="E28" s="8" t="s">
        <v>12</v>
      </c>
      <c r="F28" s="8" t="s">
        <v>19</v>
      </c>
      <c r="G28" s="9">
        <v>5</v>
      </c>
      <c r="H28" s="10">
        <v>145</v>
      </c>
      <c r="I28" s="10">
        <f t="shared" si="0"/>
        <v>10</v>
      </c>
      <c r="J28" s="10">
        <f t="shared" si="1"/>
        <v>50</v>
      </c>
      <c r="K28" s="10">
        <v>25</v>
      </c>
      <c r="L28" s="10">
        <f t="shared" si="2"/>
        <v>810</v>
      </c>
      <c r="M28" s="25" t="s">
        <v>114</v>
      </c>
      <c r="N28" s="21" t="s">
        <v>20</v>
      </c>
    </row>
    <row r="29" spans="1:14">
      <c r="A29" s="24">
        <v>25</v>
      </c>
      <c r="B29" s="7">
        <v>44861</v>
      </c>
      <c r="C29" s="6" t="s">
        <v>115</v>
      </c>
      <c r="D29" s="8" t="s">
        <v>116</v>
      </c>
      <c r="E29" s="8" t="s">
        <v>12</v>
      </c>
      <c r="F29" s="8" t="s">
        <v>117</v>
      </c>
      <c r="G29" s="9">
        <v>7</v>
      </c>
      <c r="H29" s="10">
        <f>VLOOKUP(F29,'[1]DHP INTERNATIONAL'!$C$5:$F$88,4,FALSE)</f>
        <v>55</v>
      </c>
      <c r="I29" s="10">
        <f t="shared" si="0"/>
        <v>14</v>
      </c>
      <c r="J29" s="10">
        <f t="shared" si="1"/>
        <v>70</v>
      </c>
      <c r="K29" s="10">
        <v>25</v>
      </c>
      <c r="L29" s="10">
        <f t="shared" si="2"/>
        <v>494</v>
      </c>
      <c r="M29" s="25" t="s">
        <v>32</v>
      </c>
      <c r="N29" s="21" t="s">
        <v>118</v>
      </c>
    </row>
    <row r="30" spans="1:14">
      <c r="A30" s="24">
        <f>A29+1</f>
        <v>26</v>
      </c>
      <c r="B30" s="7">
        <v>44861</v>
      </c>
      <c r="C30" s="6" t="s">
        <v>119</v>
      </c>
      <c r="D30" s="8" t="s">
        <v>120</v>
      </c>
      <c r="E30" s="8" t="s">
        <v>12</v>
      </c>
      <c r="F30" s="8" t="s">
        <v>33</v>
      </c>
      <c r="G30" s="9">
        <v>21</v>
      </c>
      <c r="H30" s="10">
        <f>VLOOKUP(F30,'[1]DHP INTERNATIONAL'!$C$5:$F$88,4,FALSE)</f>
        <v>55</v>
      </c>
      <c r="I30" s="10">
        <f t="shared" si="0"/>
        <v>42</v>
      </c>
      <c r="J30" s="10">
        <f t="shared" si="1"/>
        <v>210</v>
      </c>
      <c r="K30" s="10">
        <v>25</v>
      </c>
      <c r="L30" s="10">
        <f t="shared" si="2"/>
        <v>1432</v>
      </c>
      <c r="M30" s="25" t="s">
        <v>32</v>
      </c>
      <c r="N30" s="21" t="s">
        <v>39</v>
      </c>
    </row>
    <row r="31" spans="1:14">
      <c r="A31" s="24">
        <f t="shared" ref="A31:A34" si="3">A30+1</f>
        <v>27</v>
      </c>
      <c r="B31" s="7">
        <v>44862</v>
      </c>
      <c r="C31" s="6" t="s">
        <v>121</v>
      </c>
      <c r="D31" s="8" t="s">
        <v>122</v>
      </c>
      <c r="E31" s="8" t="s">
        <v>12</v>
      </c>
      <c r="F31" s="8" t="s">
        <v>17</v>
      </c>
      <c r="G31" s="9">
        <v>37</v>
      </c>
      <c r="H31" s="10">
        <f>VLOOKUP(F31,'[1]DHP INTERNATIONAL'!$C$5:$F$88,4,FALSE)</f>
        <v>90</v>
      </c>
      <c r="I31" s="10">
        <f t="shared" si="0"/>
        <v>74</v>
      </c>
      <c r="J31" s="10">
        <f t="shared" si="1"/>
        <v>370</v>
      </c>
      <c r="K31" s="10">
        <v>25</v>
      </c>
      <c r="L31" s="10">
        <f t="shared" si="2"/>
        <v>3799</v>
      </c>
      <c r="M31" s="25" t="s">
        <v>32</v>
      </c>
      <c r="N31" s="21" t="s">
        <v>18</v>
      </c>
    </row>
    <row r="32" spans="1:14">
      <c r="A32" s="24">
        <f t="shared" si="3"/>
        <v>28</v>
      </c>
      <c r="B32" s="7">
        <v>44863</v>
      </c>
      <c r="C32" s="6" t="s">
        <v>123</v>
      </c>
      <c r="D32" s="8" t="s">
        <v>124</v>
      </c>
      <c r="E32" s="8" t="s">
        <v>12</v>
      </c>
      <c r="F32" s="8" t="s">
        <v>37</v>
      </c>
      <c r="G32" s="9">
        <v>6</v>
      </c>
      <c r="H32" s="10">
        <v>145</v>
      </c>
      <c r="I32" s="10">
        <f t="shared" si="0"/>
        <v>12</v>
      </c>
      <c r="J32" s="10">
        <f t="shared" si="1"/>
        <v>60</v>
      </c>
      <c r="K32" s="10">
        <v>25</v>
      </c>
      <c r="L32" s="10">
        <f t="shared" si="2"/>
        <v>967</v>
      </c>
      <c r="M32" s="25" t="s">
        <v>34</v>
      </c>
      <c r="N32" s="21" t="s">
        <v>38</v>
      </c>
    </row>
    <row r="33" spans="1:14">
      <c r="A33" s="24">
        <f t="shared" si="3"/>
        <v>29</v>
      </c>
      <c r="B33" s="7">
        <v>44865</v>
      </c>
      <c r="C33" s="6" t="s">
        <v>125</v>
      </c>
      <c r="D33" s="8" t="s">
        <v>126</v>
      </c>
      <c r="E33" s="8" t="s">
        <v>12</v>
      </c>
      <c r="F33" s="8" t="s">
        <v>127</v>
      </c>
      <c r="G33" s="9">
        <v>14</v>
      </c>
      <c r="H33" s="10">
        <f>VLOOKUP(F33,'[1]DHP INTERNATIONAL'!$C$5:$F$88,4,FALSE)</f>
        <v>70</v>
      </c>
      <c r="I33" s="10">
        <f t="shared" si="0"/>
        <v>28</v>
      </c>
      <c r="J33" s="10">
        <f t="shared" si="1"/>
        <v>140</v>
      </c>
      <c r="K33" s="10">
        <v>25</v>
      </c>
      <c r="L33" s="10">
        <f t="shared" si="2"/>
        <v>1173</v>
      </c>
      <c r="M33" s="25" t="s">
        <v>32</v>
      </c>
      <c r="N33" s="21" t="s">
        <v>128</v>
      </c>
    </row>
    <row r="34" spans="1:14">
      <c r="A34" s="24">
        <f t="shared" si="3"/>
        <v>30</v>
      </c>
      <c r="B34" s="12">
        <v>44865</v>
      </c>
      <c r="C34" s="11" t="s">
        <v>129</v>
      </c>
      <c r="D34" s="13" t="s">
        <v>130</v>
      </c>
      <c r="E34" s="13" t="s">
        <v>12</v>
      </c>
      <c r="F34" s="13" t="s">
        <v>103</v>
      </c>
      <c r="G34" s="14">
        <v>2</v>
      </c>
      <c r="H34" s="15">
        <f>VLOOKUP(F34,'[1]DHP INTERNATIONAL'!$C$5:$F$88,4,FALSE)</f>
        <v>55</v>
      </c>
      <c r="I34" s="15">
        <f t="shared" si="0"/>
        <v>4</v>
      </c>
      <c r="J34" s="15">
        <f t="shared" si="1"/>
        <v>20</v>
      </c>
      <c r="K34" s="15">
        <v>25</v>
      </c>
      <c r="L34" s="15">
        <f t="shared" si="2"/>
        <v>159</v>
      </c>
      <c r="M34" s="25" t="s">
        <v>113</v>
      </c>
      <c r="N34" s="21" t="s">
        <v>104</v>
      </c>
    </row>
    <row r="35" spans="1:14" ht="15.75" thickBot="1">
      <c r="A35" s="45" t="s">
        <v>131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26">
        <f>SUM(L4:L34)</f>
        <v>55551</v>
      </c>
      <c r="M35" s="27"/>
      <c r="N35" s="19"/>
    </row>
    <row r="36" spans="1:14" ht="15.75" thickBot="1">
      <c r="A36" s="16"/>
      <c r="B36" s="17"/>
      <c r="C36" s="16"/>
      <c r="D36" s="16"/>
      <c r="E36" s="16"/>
      <c r="F36" s="16"/>
      <c r="G36" s="28">
        <f>SUM(G4:G34)</f>
        <v>578</v>
      </c>
      <c r="H36" s="16"/>
      <c r="I36" s="16"/>
      <c r="J36" s="16"/>
      <c r="K36" s="16"/>
      <c r="L36" s="16"/>
      <c r="M36" s="16"/>
      <c r="N36" s="18"/>
    </row>
    <row r="37" spans="1:14" s="3" customFormat="1" ht="30" customHeight="1">
      <c r="A37" s="34" t="s">
        <v>43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4" s="3" customFormat="1" ht="30" customHeight="1" thickBot="1">
      <c r="A38" s="37" t="s">
        <v>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9"/>
    </row>
  </sheetData>
  <mergeCells count="7">
    <mergeCell ref="I1:M1"/>
    <mergeCell ref="A1:H1"/>
    <mergeCell ref="A37:M37"/>
    <mergeCell ref="A38:M38"/>
    <mergeCell ref="I2:M2"/>
    <mergeCell ref="A2:H2"/>
    <mergeCell ref="A35:K35"/>
  </mergeCells>
  <pageMargins left="0.16" right="0.11" top="0.31496062992125984" bottom="0.35433070866141736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SAbya</dc:creator>
  <cp:lastModifiedBy>Bishnu</cp:lastModifiedBy>
  <cp:lastPrinted>2022-11-09T08:23:26Z</cp:lastPrinted>
  <dcterms:created xsi:type="dcterms:W3CDTF">2022-09-08T13:05:21Z</dcterms:created>
  <dcterms:modified xsi:type="dcterms:W3CDTF">2022-11-09T08:50:12Z</dcterms:modified>
</cp:coreProperties>
</file>