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6" i="1"/>
  <c r="K15"/>
  <c r="K5"/>
  <c r="K6"/>
  <c r="K7"/>
  <c r="K8"/>
  <c r="K9"/>
  <c r="K10"/>
  <c r="K11"/>
  <c r="K12"/>
  <c r="K13"/>
  <c r="K14"/>
  <c r="K4"/>
  <c r="I5"/>
  <c r="I6"/>
  <c r="I7"/>
  <c r="I8"/>
  <c r="I9"/>
  <c r="I10"/>
  <c r="I11"/>
  <c r="I12"/>
  <c r="I13"/>
  <c r="I14"/>
  <c r="I15"/>
  <c r="I4"/>
  <c r="H5"/>
  <c r="H7"/>
  <c r="H8"/>
  <c r="H10"/>
  <c r="H12"/>
  <c r="H13"/>
  <c r="H14"/>
  <c r="H15"/>
  <c r="H4"/>
</calcChain>
</file>

<file path=xl/sharedStrings.xml><?xml version="1.0" encoding="utf-8"?>
<sst xmlns="http://schemas.openxmlformats.org/spreadsheetml/2006/main" count="77" uniqueCount="56">
  <si>
    <t>INVOICE
PRAGATI LOGISTICS,SAMANTA SAHI KHUNTIA LANE,8984191006
GST No:21AGHPB9356M1Z9</t>
  </si>
  <si>
    <t>DD</t>
  </si>
  <si>
    <t>01/10/2024</t>
  </si>
  <si>
    <t>553</t>
  </si>
  <si>
    <t>563</t>
  </si>
  <si>
    <t>02/10/2024</t>
  </si>
  <si>
    <t>552/564</t>
  </si>
  <si>
    <t>04/10/2024</t>
  </si>
  <si>
    <t>566</t>
  </si>
  <si>
    <t>07/10/2024</t>
  </si>
  <si>
    <t>0582</t>
  </si>
  <si>
    <t>579</t>
  </si>
  <si>
    <t>09/10/2024</t>
  </si>
  <si>
    <t>592/93</t>
  </si>
  <si>
    <t>16/10/2024</t>
  </si>
  <si>
    <t>600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</si>
  <si>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</si>
  <si>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</si>
  <si>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0604</t>
  </si>
  <si>
    <t>595</t>
  </si>
  <si>
    <t>2425</t>
  </si>
  <si>
    <t>0561</t>
  </si>
  <si>
    <t>PL/JA/15432</t>
  </si>
  <si>
    <t>PL/JA/15445</t>
  </si>
  <si>
    <t>PL/JA/15490</t>
  </si>
  <si>
    <t>PL/JA/15669</t>
  </si>
  <si>
    <t>PL/JA/15904</t>
  </si>
  <si>
    <t>PL/JA/16102</t>
  </si>
  <si>
    <t>PL/JA/16142</t>
  </si>
  <si>
    <t>PL/JA/16078</t>
  </si>
  <si>
    <t>PL/JA/16262</t>
  </si>
  <si>
    <t>PL/JA/16310</t>
  </si>
  <si>
    <t>PL/JA/16752</t>
  </si>
  <si>
    <t>PL/JA/16554</t>
  </si>
  <si>
    <t>BARIPADA</t>
  </si>
  <si>
    <t>JHUMPURA</t>
  </si>
  <si>
    <t>PURI</t>
  </si>
  <si>
    <t>JHARSUGUDA</t>
  </si>
  <si>
    <t>JAJPUR ROAD</t>
  </si>
  <si>
    <t>JEYPORE</t>
  </si>
  <si>
    <t>BALASORE</t>
  </si>
  <si>
    <t>KHARIAR ROAD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</si>
  <si>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</si>
  <si>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</si>
  <si>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</si>
  <si>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</si>
  <si>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</si>
  <si>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</si>
  <si>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</si>
  <si>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</si>
  <si>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</si>
  <si>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</si>
  <si>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</si>
  <si>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ULTIMA SEARCH
Address:JAGATPUR-CTC,671243225
GST No:21AAAFU7129A1ZS
</t>
  </si>
  <si>
    <t>(RUPEES EIGHT THOUSAND ONE HUNDRED SEVENTY EIGHT ONLY)</t>
  </si>
  <si>
    <t xml:space="preserve">Bill Date:31/10/2024
Bill #:Inv-24732/24-25
Total Amount:8178.00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</si>
</sst>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76199</xdr:rowOff>
    </xdr:from>
    <xdr:to>
      <xdr:col>6</xdr:col>
      <xdr:colOff>285750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76199"/>
          <a:ext cx="361950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ULTIMA%20SERACH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236</v>
          </cell>
          <cell r="G4">
            <v>4</v>
          </cell>
          <cell r="H4">
            <v>80</v>
          </cell>
        </row>
        <row r="5">
          <cell r="E5" t="str">
            <v>JHUMPURA</v>
          </cell>
          <cell r="F5" t="str">
            <v>0224</v>
          </cell>
          <cell r="G5">
            <v>8</v>
          </cell>
          <cell r="H5">
            <v>80</v>
          </cell>
        </row>
        <row r="6">
          <cell r="E6" t="str">
            <v>BALASORE</v>
          </cell>
          <cell r="F6" t="str">
            <v>0232</v>
          </cell>
          <cell r="G6">
            <v>3</v>
          </cell>
          <cell r="H6">
            <v>80</v>
          </cell>
        </row>
        <row r="7">
          <cell r="E7" t="str">
            <v>JHUMPURA</v>
          </cell>
          <cell r="F7" t="str">
            <v>233</v>
          </cell>
          <cell r="G7">
            <v>19</v>
          </cell>
          <cell r="H7">
            <v>80</v>
          </cell>
        </row>
        <row r="8">
          <cell r="E8" t="str">
            <v>KHARIAR ROAD</v>
          </cell>
          <cell r="F8" t="str">
            <v>243</v>
          </cell>
          <cell r="G8">
            <v>13</v>
          </cell>
          <cell r="H8">
            <v>110</v>
          </cell>
        </row>
        <row r="9">
          <cell r="E9" t="str">
            <v>DHENKANAL</v>
          </cell>
          <cell r="F9" t="str">
            <v>244</v>
          </cell>
          <cell r="G9">
            <v>2</v>
          </cell>
          <cell r="H9">
            <v>60</v>
          </cell>
        </row>
        <row r="10">
          <cell r="E10" t="str">
            <v>BALASORE</v>
          </cell>
          <cell r="F10" t="str">
            <v>271</v>
          </cell>
          <cell r="G10">
            <v>6</v>
          </cell>
          <cell r="H10">
            <v>80</v>
          </cell>
        </row>
        <row r="11">
          <cell r="E11" t="str">
            <v>BARIPADA</v>
          </cell>
          <cell r="F11" t="str">
            <v>275</v>
          </cell>
          <cell r="G11">
            <v>3</v>
          </cell>
          <cell r="H11">
            <v>80</v>
          </cell>
        </row>
        <row r="12">
          <cell r="E12" t="str">
            <v>JHARSUGUDA</v>
          </cell>
          <cell r="F12" t="str">
            <v>289/288</v>
          </cell>
          <cell r="G12">
            <v>9</v>
          </cell>
          <cell r="H12">
            <v>80</v>
          </cell>
        </row>
        <row r="13">
          <cell r="E13" t="str">
            <v>BARIPADA</v>
          </cell>
          <cell r="F13" t="str">
            <v>300</v>
          </cell>
          <cell r="G13">
            <v>12</v>
          </cell>
          <cell r="H13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N9" sqref="N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85546875" style="1" bestFit="1" customWidth="1"/>
    <col min="7" max="7" width="5.42578125" style="1" bestFit="1" customWidth="1"/>
    <col min="8" max="8" width="8.140625" style="2" customWidth="1"/>
    <col min="9" max="9" width="7.7109375" style="2" customWidth="1"/>
    <col min="10" max="10" width="7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</row>
    <row r="2" spans="1:11" ht="69.75" customHeight="1">
      <c r="A2" s="13" t="s">
        <v>53</v>
      </c>
      <c r="B2" s="14"/>
      <c r="C2" s="14"/>
      <c r="D2" s="14"/>
      <c r="E2" s="14"/>
      <c r="F2" s="14"/>
      <c r="G2" s="14"/>
      <c r="H2" s="15"/>
      <c r="I2" s="16" t="s">
        <v>55</v>
      </c>
      <c r="J2" s="16"/>
      <c r="K2" s="16"/>
    </row>
    <row r="3" spans="1:11" s="12" customForma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11" t="s">
        <v>50</v>
      </c>
      <c r="I3" s="11" t="s">
        <v>1</v>
      </c>
      <c r="J3" s="11" t="s">
        <v>51</v>
      </c>
      <c r="K3" s="11" t="s">
        <v>52</v>
      </c>
    </row>
    <row r="4" spans="1:11">
      <c r="A4" s="4">
        <v>1</v>
      </c>
      <c r="B4" s="4" t="s">
        <v>2</v>
      </c>
      <c r="C4" s="4" t="s">
        <v>22</v>
      </c>
      <c r="D4" s="10" t="s">
        <v>42</v>
      </c>
      <c r="E4" s="4" t="s">
        <v>34</v>
      </c>
      <c r="F4" s="4" t="s">
        <v>3</v>
      </c>
      <c r="G4" s="4">
        <v>2</v>
      </c>
      <c r="H4" s="6">
        <f>VLOOKUP(E4,[1]Invoice!$E$4:$H$13,4,FALSE)</f>
        <v>80</v>
      </c>
      <c r="I4" s="6">
        <f>G4*8</f>
        <v>16</v>
      </c>
      <c r="J4" s="6">
        <v>50</v>
      </c>
      <c r="K4" s="6">
        <f>G4*H4+I4+J4</f>
        <v>226</v>
      </c>
    </row>
    <row r="5" spans="1:11">
      <c r="A5" s="4">
        <v>2</v>
      </c>
      <c r="B5" s="4" t="s">
        <v>2</v>
      </c>
      <c r="C5" s="4" t="s">
        <v>23</v>
      </c>
      <c r="D5" s="10" t="s">
        <v>42</v>
      </c>
      <c r="E5" s="4" t="s">
        <v>35</v>
      </c>
      <c r="F5" s="4" t="s">
        <v>4</v>
      </c>
      <c r="G5" s="4">
        <v>2</v>
      </c>
      <c r="H5" s="6">
        <f>VLOOKUP(E5,[1]Invoice!$E$4:$H$13,4,FALSE)</f>
        <v>80</v>
      </c>
      <c r="I5" s="6">
        <f t="shared" ref="I5:I15" si="0">G5*8</f>
        <v>16</v>
      </c>
      <c r="J5" s="6">
        <v>50</v>
      </c>
      <c r="K5" s="6">
        <f t="shared" ref="K5:K14" si="1">G5*H5+I5+J5</f>
        <v>226</v>
      </c>
    </row>
    <row r="6" spans="1:11">
      <c r="A6" s="4">
        <v>3</v>
      </c>
      <c r="B6" s="4" t="s">
        <v>2</v>
      </c>
      <c r="C6" s="4" t="s">
        <v>24</v>
      </c>
      <c r="D6" s="10" t="s">
        <v>42</v>
      </c>
      <c r="E6" s="4" t="s">
        <v>36</v>
      </c>
      <c r="F6" s="4" t="s">
        <v>21</v>
      </c>
      <c r="G6" s="4">
        <v>10</v>
      </c>
      <c r="H6" s="6">
        <v>60</v>
      </c>
      <c r="I6" s="6">
        <f t="shared" si="0"/>
        <v>80</v>
      </c>
      <c r="J6" s="6">
        <v>50</v>
      </c>
      <c r="K6" s="6">
        <f t="shared" si="1"/>
        <v>730</v>
      </c>
    </row>
    <row r="7" spans="1:11">
      <c r="A7" s="4">
        <v>4</v>
      </c>
      <c r="B7" s="4" t="s">
        <v>5</v>
      </c>
      <c r="C7" s="4" t="s">
        <v>25</v>
      </c>
      <c r="D7" s="10" t="s">
        <v>42</v>
      </c>
      <c r="E7" s="4" t="s">
        <v>37</v>
      </c>
      <c r="F7" s="4" t="s">
        <v>6</v>
      </c>
      <c r="G7" s="4">
        <v>17</v>
      </c>
      <c r="H7" s="6">
        <f>VLOOKUP(E7,[1]Invoice!$E$4:$H$13,4,FALSE)</f>
        <v>80</v>
      </c>
      <c r="I7" s="6">
        <f t="shared" si="0"/>
        <v>136</v>
      </c>
      <c r="J7" s="6">
        <v>50</v>
      </c>
      <c r="K7" s="6">
        <f t="shared" si="1"/>
        <v>1546</v>
      </c>
    </row>
    <row r="8" spans="1:11">
      <c r="A8" s="4">
        <v>5</v>
      </c>
      <c r="B8" s="4" t="s">
        <v>7</v>
      </c>
      <c r="C8" s="4" t="s">
        <v>26</v>
      </c>
      <c r="D8" s="10" t="s">
        <v>42</v>
      </c>
      <c r="E8" s="4" t="s">
        <v>37</v>
      </c>
      <c r="F8" s="4" t="s">
        <v>8</v>
      </c>
      <c r="G8" s="4">
        <v>12</v>
      </c>
      <c r="H8" s="6">
        <f>VLOOKUP(E8,[1]Invoice!$E$4:$H$13,4,FALSE)</f>
        <v>80</v>
      </c>
      <c r="I8" s="6">
        <f t="shared" si="0"/>
        <v>96</v>
      </c>
      <c r="J8" s="6">
        <v>50</v>
      </c>
      <c r="K8" s="6">
        <f t="shared" si="1"/>
        <v>1106</v>
      </c>
    </row>
    <row r="9" spans="1:11">
      <c r="A9" s="4">
        <v>6</v>
      </c>
      <c r="B9" s="4" t="s">
        <v>9</v>
      </c>
      <c r="C9" s="4" t="s">
        <v>27</v>
      </c>
      <c r="D9" s="10" t="s">
        <v>42</v>
      </c>
      <c r="E9" s="4" t="s">
        <v>38</v>
      </c>
      <c r="F9" s="4" t="s">
        <v>10</v>
      </c>
      <c r="G9" s="4">
        <v>3</v>
      </c>
      <c r="H9" s="6">
        <v>60</v>
      </c>
      <c r="I9" s="6">
        <f t="shared" si="0"/>
        <v>24</v>
      </c>
      <c r="J9" s="6">
        <v>50</v>
      </c>
      <c r="K9" s="6">
        <f t="shared" si="1"/>
        <v>254</v>
      </c>
    </row>
    <row r="10" spans="1:11">
      <c r="A10" s="4">
        <v>7</v>
      </c>
      <c r="B10" s="4" t="s">
        <v>9</v>
      </c>
      <c r="C10" s="4" t="s">
        <v>28</v>
      </c>
      <c r="D10" s="10" t="s">
        <v>42</v>
      </c>
      <c r="E10" s="4" t="s">
        <v>35</v>
      </c>
      <c r="F10" s="4" t="s">
        <v>11</v>
      </c>
      <c r="G10" s="4">
        <v>2</v>
      </c>
      <c r="H10" s="6">
        <f>VLOOKUP(E10,[1]Invoice!$E$4:$H$13,4,FALSE)</f>
        <v>80</v>
      </c>
      <c r="I10" s="6">
        <f t="shared" si="0"/>
        <v>16</v>
      </c>
      <c r="J10" s="6">
        <v>50</v>
      </c>
      <c r="K10" s="6">
        <f t="shared" si="1"/>
        <v>226</v>
      </c>
    </row>
    <row r="11" spans="1:11">
      <c r="A11" s="4">
        <v>8</v>
      </c>
      <c r="B11" s="4" t="s">
        <v>9</v>
      </c>
      <c r="C11" s="4" t="s">
        <v>29</v>
      </c>
      <c r="D11" s="10" t="s">
        <v>42</v>
      </c>
      <c r="E11" s="4" t="s">
        <v>39</v>
      </c>
      <c r="F11" s="4" t="s">
        <v>20</v>
      </c>
      <c r="G11" s="4">
        <v>6</v>
      </c>
      <c r="H11" s="6">
        <v>90</v>
      </c>
      <c r="I11" s="6">
        <f t="shared" si="0"/>
        <v>48</v>
      </c>
      <c r="J11" s="6">
        <v>50</v>
      </c>
      <c r="K11" s="6">
        <f t="shared" si="1"/>
        <v>638</v>
      </c>
    </row>
    <row r="12" spans="1:11">
      <c r="A12" s="4">
        <v>9</v>
      </c>
      <c r="B12" s="4" t="s">
        <v>12</v>
      </c>
      <c r="C12" s="4" t="s">
        <v>30</v>
      </c>
      <c r="D12" s="10" t="s">
        <v>42</v>
      </c>
      <c r="E12" s="4" t="s">
        <v>34</v>
      </c>
      <c r="F12" s="4" t="s">
        <v>13</v>
      </c>
      <c r="G12" s="4">
        <v>9</v>
      </c>
      <c r="H12" s="6">
        <f>VLOOKUP(E12,[1]Invoice!$E$4:$H$13,4,FALSE)</f>
        <v>80</v>
      </c>
      <c r="I12" s="6">
        <f t="shared" si="0"/>
        <v>72</v>
      </c>
      <c r="J12" s="6">
        <v>50</v>
      </c>
      <c r="K12" s="6">
        <f t="shared" si="1"/>
        <v>842</v>
      </c>
    </row>
    <row r="13" spans="1:11">
      <c r="A13" s="4">
        <v>10</v>
      </c>
      <c r="B13" s="4" t="s">
        <v>12</v>
      </c>
      <c r="C13" s="4" t="s">
        <v>31</v>
      </c>
      <c r="D13" s="10" t="s">
        <v>42</v>
      </c>
      <c r="E13" s="4" t="s">
        <v>40</v>
      </c>
      <c r="F13" s="4" t="s">
        <v>19</v>
      </c>
      <c r="G13" s="4">
        <v>3</v>
      </c>
      <c r="H13" s="6">
        <f>VLOOKUP(E13,[1]Invoice!$E$4:$H$13,4,FALSE)</f>
        <v>80</v>
      </c>
      <c r="I13" s="6">
        <f t="shared" si="0"/>
        <v>24</v>
      </c>
      <c r="J13" s="6">
        <v>50</v>
      </c>
      <c r="K13" s="6">
        <f t="shared" si="1"/>
        <v>314</v>
      </c>
    </row>
    <row r="14" spans="1:11">
      <c r="A14" s="4">
        <v>11</v>
      </c>
      <c r="B14" s="4" t="s">
        <v>14</v>
      </c>
      <c r="C14" s="4" t="s">
        <v>32</v>
      </c>
      <c r="D14" s="10" t="s">
        <v>42</v>
      </c>
      <c r="E14" s="4" t="s">
        <v>41</v>
      </c>
      <c r="F14" s="4" t="s">
        <v>18</v>
      </c>
      <c r="G14" s="4">
        <v>7</v>
      </c>
      <c r="H14" s="6">
        <f>VLOOKUP(E14,[1]Invoice!$E$4:$H$13,4,FALSE)</f>
        <v>110</v>
      </c>
      <c r="I14" s="6">
        <f t="shared" si="0"/>
        <v>56</v>
      </c>
      <c r="J14" s="6">
        <v>50</v>
      </c>
      <c r="K14" s="6">
        <f t="shared" si="1"/>
        <v>876</v>
      </c>
    </row>
    <row r="15" spans="1:11">
      <c r="A15" s="4">
        <v>12</v>
      </c>
      <c r="B15" s="4" t="s">
        <v>14</v>
      </c>
      <c r="C15" s="4" t="s">
        <v>33</v>
      </c>
      <c r="D15" s="10" t="s">
        <v>42</v>
      </c>
      <c r="E15" s="4" t="s">
        <v>34</v>
      </c>
      <c r="F15" s="4" t="s">
        <v>15</v>
      </c>
      <c r="G15" s="4">
        <v>13</v>
      </c>
      <c r="H15" s="6">
        <f>VLOOKUP(E15,[1]Invoice!$E$4:$H$13,4,FALSE)</f>
        <v>80</v>
      </c>
      <c r="I15" s="6">
        <f t="shared" si="0"/>
        <v>104</v>
      </c>
      <c r="J15" s="6">
        <v>50</v>
      </c>
      <c r="K15" s="6">
        <f>G15*H15+I15+J15</f>
        <v>1194</v>
      </c>
    </row>
    <row r="16" spans="1:11" s="3" customFormat="1">
      <c r="A16" s="17" t="s">
        <v>54</v>
      </c>
      <c r="B16" s="18"/>
      <c r="C16" s="18"/>
      <c r="D16" s="18"/>
      <c r="E16" s="18"/>
      <c r="F16" s="18"/>
      <c r="G16" s="18"/>
      <c r="H16" s="19"/>
      <c r="I16" s="19"/>
      <c r="J16" s="20"/>
      <c r="K16" s="7">
        <f>SUM(K4:K15)</f>
        <v>8178</v>
      </c>
    </row>
    <row r="17" spans="1:11" s="3" customFormat="1" ht="30" customHeight="1">
      <c r="A17" s="8" t="s">
        <v>16</v>
      </c>
      <c r="B17" s="8"/>
      <c r="C17" s="8"/>
      <c r="D17" s="8"/>
      <c r="E17" s="8"/>
      <c r="F17" s="8"/>
      <c r="G17" s="8"/>
      <c r="H17" s="9"/>
      <c r="I17" s="9"/>
      <c r="J17" s="9"/>
      <c r="K17" s="9"/>
    </row>
    <row r="18" spans="1:11" s="3" customFormat="1" ht="30" customHeight="1">
      <c r="A18" s="8" t="s">
        <v>17</v>
      </c>
      <c r="B18" s="8"/>
      <c r="C18" s="8"/>
      <c r="D18" s="8"/>
      <c r="E18" s="8"/>
      <c r="F18" s="8"/>
      <c r="G18" s="8"/>
      <c r="H18" s="9"/>
      <c r="I18" s="9"/>
      <c r="J18" s="9"/>
      <c r="K18" s="9"/>
    </row>
  </sheetData>
  <sortState ref="B4:K15">
    <sortCondition ref="B4"/>
  </sortState>
  <mergeCells count="7">
    <mergeCell ref="A16:J16"/>
    <mergeCell ref="A17:K17"/>
    <mergeCell ref="A18:K18"/>
    <mergeCell ref="A2:H2"/>
    <mergeCell ref="I1:K1"/>
    <mergeCell ref="I2:K2"/>
    <mergeCell ref="A1:H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2024-11-07T05:17:19Z</dcterms:created>
  <dcterms:modified xsi:type="dcterms:W3CDTF">2024-11-07T05:17:21Z</dcterms:modified>
</cp:coreProperties>
</file>