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7" i="1"/>
  <c r="J5"/>
  <c r="J6"/>
  <c r="J7"/>
  <c r="J8"/>
  <c r="J9"/>
  <c r="J10"/>
  <c r="J11"/>
  <c r="J12"/>
  <c r="J13"/>
  <c r="J14"/>
  <c r="J15"/>
  <c r="J16"/>
  <c r="J4"/>
  <c r="H5"/>
  <c r="H6"/>
  <c r="H7"/>
  <c r="H8"/>
  <c r="H9"/>
  <c r="H10"/>
  <c r="H11"/>
  <c r="H12"/>
  <c r="H13"/>
  <c r="H15"/>
  <c r="H16"/>
  <c r="H4"/>
</calcChain>
</file>

<file path=xl/sharedStrings.xml><?xml version="1.0" encoding="utf-8"?>
<sst xmlns="http://schemas.openxmlformats.org/spreadsheetml/2006/main" count="81" uniqueCount="59">
  <si>
    <t>INVOICE
ATC LOGISTICS,,8984191006
GST No:21CHVPB1842D2ZQ</t>
  </si>
  <si>
    <t>18/3/2024</t>
  </si>
  <si>
    <t>84643</t>
  </si>
  <si>
    <t>84651</t>
  </si>
  <si>
    <t>28/3/2024</t>
  </si>
  <si>
    <t>84878</t>
  </si>
  <si>
    <t>20/3/2024</t>
  </si>
  <si>
    <t>84700/84701</t>
  </si>
  <si>
    <t>11/3/2024</t>
  </si>
  <si>
    <t>84504/84505/84506</t>
  </si>
  <si>
    <t>84465</t>
  </si>
  <si>
    <t>29/3/2024</t>
  </si>
  <si>
    <t>84897</t>
  </si>
  <si>
    <t>84898</t>
  </si>
  <si>
    <t>22/3/2024</t>
  </si>
  <si>
    <t>84774/75</t>
  </si>
  <si>
    <t>02/3/2024</t>
  </si>
  <si>
    <t>84331</t>
  </si>
  <si>
    <t>84332/364</t>
  </si>
  <si>
    <t>12/3/2024</t>
  </si>
  <si>
    <t>84535/84536</t>
  </si>
  <si>
    <t>23/3/2024</t>
  </si>
  <si>
    <t>84810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</si>
  <si>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</si>
  <si>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</si>
  <si>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</si>
  <si>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</si>
  <si>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</si>
  <si>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</si>
  <si>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</si>
  <si>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</si>
  <si>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LR</t>
  </si>
  <si>
    <t>AMOUNT</t>
  </si>
  <si>
    <t>PG/CH/09638</t>
  </si>
  <si>
    <t>PG/CH/09637</t>
  </si>
  <si>
    <t>PG/CH/09697</t>
  </si>
  <si>
    <t>PG/CH/09864</t>
  </si>
  <si>
    <t>PG/CH/09478</t>
  </si>
  <si>
    <t>PG/CH/09482</t>
  </si>
  <si>
    <t>PG/CH/09882</t>
  </si>
  <si>
    <t>PG/CH/09880</t>
  </si>
  <si>
    <t>PG/CH/09742</t>
  </si>
  <si>
    <t>PG/CH/09300</t>
  </si>
  <si>
    <t>PG/CH/09299</t>
  </si>
  <si>
    <t>PG/CH/09494</t>
  </si>
  <si>
    <t>PG/CH/09766</t>
  </si>
  <si>
    <t>JHARSUGUDA</t>
  </si>
  <si>
    <t>KHARIAR ROAD</t>
  </si>
  <si>
    <t>JEYPORE</t>
  </si>
  <si>
    <t>CHHATRAPUR</t>
  </si>
  <si>
    <t>BERHAMPUR</t>
  </si>
  <si>
    <t>HINJILIKATU</t>
  </si>
  <si>
    <t>MALKANGIRI</t>
  </si>
  <si>
    <t>CTC</t>
  </si>
  <si>
    <t>FROM</t>
  </si>
  <si>
    <t>TO</t>
  </si>
  <si>
    <t xml:space="preserve">RAPTAKOS BRETT AND COMPANY LTD
Address:RAPTAKOS BRETT AND CO LTD 2678,  BHANPUR, GOPALPUR
753011, ODISHA,9438723906
GST No:21AAACR1772R1Z5
</t>
  </si>
  <si>
    <t xml:space="preserve">Bill Date:03/31/2024
Bill #:Inv-4730/23-24
Total Amount:16587.00
</t>
  </si>
  <si>
    <t>(RUPEES SIXTEEN THOUSAND FIVE HUNDRED EIGHTY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</si>
</sst>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723900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10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A10" workbookViewId="0">
      <selection activeCell="L7" sqref="L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4.5703125" style="1" bestFit="1" customWidth="1"/>
    <col min="6" max="6" width="13.140625" style="1" customWidth="1"/>
    <col min="7" max="7" width="5.42578125" style="1" bestFit="1" customWidth="1"/>
    <col min="8" max="8" width="7.42578125" style="2" customWidth="1"/>
    <col min="9" max="9" width="7.2851562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90" customHeight="1">
      <c r="A2" s="15" t="s">
        <v>56</v>
      </c>
      <c r="B2" s="16"/>
      <c r="C2" s="16"/>
      <c r="D2" s="16"/>
      <c r="E2" s="16"/>
      <c r="F2" s="16"/>
      <c r="G2" s="17"/>
      <c r="H2" s="18" t="s">
        <v>57</v>
      </c>
      <c r="I2" s="18"/>
      <c r="J2" s="18"/>
    </row>
    <row r="3" spans="1:10" s="3" customFormat="1">
      <c r="A3" s="5" t="s">
        <v>25</v>
      </c>
      <c r="B3" s="5" t="s">
        <v>26</v>
      </c>
      <c r="C3" s="5" t="s">
        <v>27</v>
      </c>
      <c r="D3" s="5" t="s">
        <v>54</v>
      </c>
      <c r="E3" s="5" t="s">
        <v>55</v>
      </c>
      <c r="F3" s="5" t="s">
        <v>28</v>
      </c>
      <c r="G3" s="5" t="s">
        <v>29</v>
      </c>
      <c r="H3" s="6" t="s">
        <v>30</v>
      </c>
      <c r="I3" s="6" t="s">
        <v>31</v>
      </c>
      <c r="J3" s="6" t="s">
        <v>32</v>
      </c>
    </row>
    <row r="4" spans="1:10">
      <c r="A4" s="4">
        <v>1</v>
      </c>
      <c r="B4" s="4" t="s">
        <v>16</v>
      </c>
      <c r="C4" s="4" t="s">
        <v>42</v>
      </c>
      <c r="D4" s="8" t="s">
        <v>53</v>
      </c>
      <c r="E4" s="4" t="s">
        <v>46</v>
      </c>
      <c r="F4" s="4" t="s">
        <v>17</v>
      </c>
      <c r="G4" s="4">
        <v>20</v>
      </c>
      <c r="H4" s="7">
        <f>VLOOKUP(E4,'[1] RAPTAKOS BRETT &amp; CO LTD'!$C$6:$F$31,4,FALSE)</f>
        <v>52.96</v>
      </c>
      <c r="I4" s="7">
        <v>20</v>
      </c>
      <c r="J4" s="7">
        <f>G4*H4+I4</f>
        <v>1079.2</v>
      </c>
    </row>
    <row r="5" spans="1:10">
      <c r="A5" s="4">
        <v>2</v>
      </c>
      <c r="B5" s="4" t="s">
        <v>16</v>
      </c>
      <c r="C5" s="4" t="s">
        <v>43</v>
      </c>
      <c r="D5" s="8" t="s">
        <v>53</v>
      </c>
      <c r="E5" s="4" t="s">
        <v>47</v>
      </c>
      <c r="F5" s="4" t="s">
        <v>18</v>
      </c>
      <c r="G5" s="4">
        <v>54</v>
      </c>
      <c r="H5" s="7">
        <f>VLOOKUP(E5,'[1] RAPTAKOS BRETT &amp; CO LTD'!$C$6:$F$31,4,FALSE)</f>
        <v>42.94</v>
      </c>
      <c r="I5" s="7">
        <v>20</v>
      </c>
      <c r="J5" s="7">
        <f t="shared" ref="J5:J16" si="0">G5*H5+I5</f>
        <v>2338.7599999999998</v>
      </c>
    </row>
    <row r="6" spans="1:10" ht="30">
      <c r="A6" s="4">
        <v>5</v>
      </c>
      <c r="B6" s="4" t="s">
        <v>8</v>
      </c>
      <c r="C6" s="4" t="s">
        <v>37</v>
      </c>
      <c r="D6" s="8" t="s">
        <v>53</v>
      </c>
      <c r="E6" s="4" t="s">
        <v>46</v>
      </c>
      <c r="F6" s="4" t="s">
        <v>9</v>
      </c>
      <c r="G6" s="4">
        <v>20</v>
      </c>
      <c r="H6" s="7">
        <f>VLOOKUP(E6,'[1] RAPTAKOS BRETT &amp; CO LTD'!$C$6:$F$31,4,FALSE)</f>
        <v>52.96</v>
      </c>
      <c r="I6" s="7">
        <v>20</v>
      </c>
      <c r="J6" s="7">
        <f t="shared" si="0"/>
        <v>1079.2</v>
      </c>
    </row>
    <row r="7" spans="1:10">
      <c r="A7" s="4">
        <v>6</v>
      </c>
      <c r="B7" s="4" t="s">
        <v>8</v>
      </c>
      <c r="C7" s="4" t="s">
        <v>38</v>
      </c>
      <c r="D7" s="8" t="s">
        <v>53</v>
      </c>
      <c r="E7" s="4" t="s">
        <v>48</v>
      </c>
      <c r="F7" s="4" t="s">
        <v>10</v>
      </c>
      <c r="G7" s="4">
        <v>41</v>
      </c>
      <c r="H7" s="7">
        <f>VLOOKUP(E7,'[1] RAPTAKOS BRETT &amp; CO LTD'!$C$6:$F$31,4,FALSE)</f>
        <v>38.479999999999997</v>
      </c>
      <c r="I7" s="7">
        <v>20</v>
      </c>
      <c r="J7" s="7">
        <f t="shared" si="0"/>
        <v>1597.6799999999998</v>
      </c>
    </row>
    <row r="8" spans="1:10">
      <c r="A8" s="4">
        <v>7</v>
      </c>
      <c r="B8" s="4" t="s">
        <v>19</v>
      </c>
      <c r="C8" s="4" t="s">
        <v>44</v>
      </c>
      <c r="D8" s="8" t="s">
        <v>53</v>
      </c>
      <c r="E8" s="4" t="s">
        <v>48</v>
      </c>
      <c r="F8" s="4" t="s">
        <v>20</v>
      </c>
      <c r="G8" s="4">
        <v>34</v>
      </c>
      <c r="H8" s="7">
        <f>VLOOKUP(E8,'[1] RAPTAKOS BRETT &amp; CO LTD'!$C$6:$F$31,4,FALSE)</f>
        <v>38.479999999999997</v>
      </c>
      <c r="I8" s="7">
        <v>20</v>
      </c>
      <c r="J8" s="7">
        <f t="shared" si="0"/>
        <v>1328.32</v>
      </c>
    </row>
    <row r="9" spans="1:10">
      <c r="A9" s="4">
        <v>8</v>
      </c>
      <c r="B9" s="4" t="s">
        <v>1</v>
      </c>
      <c r="C9" s="4" t="s">
        <v>33</v>
      </c>
      <c r="D9" s="8" t="s">
        <v>53</v>
      </c>
      <c r="E9" s="4" t="s">
        <v>49</v>
      </c>
      <c r="F9" s="4" t="s">
        <v>2</v>
      </c>
      <c r="G9" s="4">
        <v>50</v>
      </c>
      <c r="H9" s="7">
        <f>VLOOKUP(E9,'[1] RAPTAKOS BRETT &amp; CO LTD'!$C$6:$F$31,4,FALSE)</f>
        <v>19.78</v>
      </c>
      <c r="I9" s="7">
        <v>20</v>
      </c>
      <c r="J9" s="7">
        <f t="shared" si="0"/>
        <v>1009</v>
      </c>
    </row>
    <row r="10" spans="1:10">
      <c r="A10" s="4">
        <v>9</v>
      </c>
      <c r="B10" s="4" t="s">
        <v>1</v>
      </c>
      <c r="C10" s="4" t="s">
        <v>34</v>
      </c>
      <c r="D10" s="8" t="s">
        <v>53</v>
      </c>
      <c r="E10" s="4" t="s">
        <v>50</v>
      </c>
      <c r="F10" s="4" t="s">
        <v>3</v>
      </c>
      <c r="G10" s="4">
        <v>17</v>
      </c>
      <c r="H10" s="7">
        <f>VLOOKUP(E10,'[1] RAPTAKOS BRETT &amp; CO LTD'!$C$6:$F$31,4,FALSE)</f>
        <v>42.85</v>
      </c>
      <c r="I10" s="7">
        <v>20</v>
      </c>
      <c r="J10" s="7">
        <f t="shared" si="0"/>
        <v>748.45</v>
      </c>
    </row>
    <row r="11" spans="1:10">
      <c r="A11" s="4">
        <v>10</v>
      </c>
      <c r="B11" s="4" t="s">
        <v>6</v>
      </c>
      <c r="C11" s="4" t="s">
        <v>35</v>
      </c>
      <c r="D11" s="8" t="s">
        <v>53</v>
      </c>
      <c r="E11" s="4" t="s">
        <v>46</v>
      </c>
      <c r="F11" s="4" t="s">
        <v>7</v>
      </c>
      <c r="G11" s="4">
        <v>6</v>
      </c>
      <c r="H11" s="7">
        <f>VLOOKUP(E11,'[1] RAPTAKOS BRETT &amp; CO LTD'!$C$6:$F$31,4,FALSE)</f>
        <v>52.96</v>
      </c>
      <c r="I11" s="7">
        <v>20</v>
      </c>
      <c r="J11" s="7">
        <f t="shared" si="0"/>
        <v>337.76</v>
      </c>
    </row>
    <row r="12" spans="1:10">
      <c r="A12" s="4">
        <v>11</v>
      </c>
      <c r="B12" s="4" t="s">
        <v>14</v>
      </c>
      <c r="C12" s="4" t="s">
        <v>41</v>
      </c>
      <c r="D12" s="8" t="s">
        <v>53</v>
      </c>
      <c r="E12" s="4" t="s">
        <v>48</v>
      </c>
      <c r="F12" s="4" t="s">
        <v>15</v>
      </c>
      <c r="G12" s="4">
        <v>54</v>
      </c>
      <c r="H12" s="7">
        <f>VLOOKUP(E12,'[1] RAPTAKOS BRETT &amp; CO LTD'!$C$6:$F$31,4,FALSE)</f>
        <v>38.479999999999997</v>
      </c>
      <c r="I12" s="7">
        <v>20</v>
      </c>
      <c r="J12" s="7">
        <f t="shared" si="0"/>
        <v>2097.9199999999996</v>
      </c>
    </row>
    <row r="13" spans="1:10">
      <c r="A13" s="4">
        <v>13</v>
      </c>
      <c r="B13" s="4" t="s">
        <v>21</v>
      </c>
      <c r="C13" s="4" t="s">
        <v>45</v>
      </c>
      <c r="D13" s="8" t="s">
        <v>53</v>
      </c>
      <c r="E13" s="4" t="s">
        <v>48</v>
      </c>
      <c r="F13" s="4" t="s">
        <v>22</v>
      </c>
      <c r="G13" s="4">
        <v>4</v>
      </c>
      <c r="H13" s="7">
        <f>VLOOKUP(E13,'[1] RAPTAKOS BRETT &amp; CO LTD'!$C$6:$F$31,4,FALSE)</f>
        <v>38.479999999999997</v>
      </c>
      <c r="I13" s="7">
        <v>20</v>
      </c>
      <c r="J13" s="7">
        <f t="shared" si="0"/>
        <v>173.92</v>
      </c>
    </row>
    <row r="14" spans="1:10">
      <c r="A14" s="4">
        <v>14</v>
      </c>
      <c r="B14" s="4" t="s">
        <v>4</v>
      </c>
      <c r="C14" s="4" t="s">
        <v>36</v>
      </c>
      <c r="D14" s="8" t="s">
        <v>53</v>
      </c>
      <c r="E14" s="4" t="s">
        <v>51</v>
      </c>
      <c r="F14" s="4" t="s">
        <v>5</v>
      </c>
      <c r="G14" s="4">
        <v>41</v>
      </c>
      <c r="H14" s="7">
        <v>33.9</v>
      </c>
      <c r="I14" s="7">
        <v>20</v>
      </c>
      <c r="J14" s="7">
        <f t="shared" si="0"/>
        <v>1409.8999999999999</v>
      </c>
    </row>
    <row r="15" spans="1:10">
      <c r="A15" s="4">
        <v>15</v>
      </c>
      <c r="B15" s="4" t="s">
        <v>11</v>
      </c>
      <c r="C15" s="4" t="s">
        <v>39</v>
      </c>
      <c r="D15" s="8" t="s">
        <v>53</v>
      </c>
      <c r="E15" s="4" t="s">
        <v>48</v>
      </c>
      <c r="F15" s="4" t="s">
        <v>12</v>
      </c>
      <c r="G15" s="4">
        <v>40</v>
      </c>
      <c r="H15" s="7">
        <f>VLOOKUP(E15,'[1] RAPTAKOS BRETT &amp; CO LTD'!$C$6:$F$31,4,FALSE)</f>
        <v>38.479999999999997</v>
      </c>
      <c r="I15" s="7">
        <v>20</v>
      </c>
      <c r="J15" s="7">
        <f t="shared" si="0"/>
        <v>1559.1999999999998</v>
      </c>
    </row>
    <row r="16" spans="1:10">
      <c r="A16" s="4">
        <v>16</v>
      </c>
      <c r="B16" s="4" t="s">
        <v>11</v>
      </c>
      <c r="C16" s="4" t="s">
        <v>40</v>
      </c>
      <c r="D16" s="8" t="s">
        <v>53</v>
      </c>
      <c r="E16" s="4" t="s">
        <v>52</v>
      </c>
      <c r="F16" s="4" t="s">
        <v>13</v>
      </c>
      <c r="G16" s="4">
        <v>40</v>
      </c>
      <c r="H16" s="7">
        <f>VLOOKUP(E16,'[1] RAPTAKOS BRETT &amp; CO LTD'!$C$6:$F$31,4,FALSE)</f>
        <v>45.2</v>
      </c>
      <c r="I16" s="7">
        <v>20</v>
      </c>
      <c r="J16" s="7">
        <f t="shared" si="0"/>
        <v>1828</v>
      </c>
    </row>
    <row r="17" spans="1:10" s="3" customFormat="1">
      <c r="A17" s="9" t="s">
        <v>58</v>
      </c>
      <c r="B17" s="10"/>
      <c r="C17" s="10"/>
      <c r="D17" s="10"/>
      <c r="E17" s="10"/>
      <c r="F17" s="10"/>
      <c r="G17" s="10"/>
      <c r="H17" s="11"/>
      <c r="I17" s="12"/>
      <c r="J17" s="6">
        <f>ROUND(SUM(J4:J16),0)</f>
        <v>16587</v>
      </c>
    </row>
    <row r="18" spans="1:10" s="3" customFormat="1" ht="30" customHeight="1">
      <c r="A18" s="13" t="s">
        <v>23</v>
      </c>
      <c r="B18" s="13"/>
      <c r="C18" s="13"/>
      <c r="D18" s="13"/>
      <c r="E18" s="13"/>
      <c r="F18" s="13"/>
      <c r="G18" s="13"/>
      <c r="H18" s="14"/>
      <c r="I18" s="14"/>
      <c r="J18" s="14"/>
    </row>
    <row r="19" spans="1:10" s="3" customFormat="1" ht="30" customHeight="1">
      <c r="A19" s="13" t="s">
        <v>24</v>
      </c>
      <c r="B19" s="13"/>
      <c r="C19" s="13"/>
      <c r="D19" s="13"/>
      <c r="E19" s="13"/>
      <c r="F19" s="13"/>
      <c r="G19" s="13"/>
      <c r="H19" s="14"/>
      <c r="I19" s="14"/>
      <c r="J19" s="14"/>
    </row>
  </sheetData>
  <sortState ref="B4:I16">
    <sortCondition ref="B4"/>
  </sortState>
  <mergeCells count="7">
    <mergeCell ref="A17:I17"/>
    <mergeCell ref="A18:J18"/>
    <mergeCell ref="A19:J19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4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2024-04-11T04:15:56Z</cp:lastPrinted>
  <dcterms:created xsi:type="dcterms:W3CDTF">2024-04-06T10:11:40Z</dcterms:created>
  <dcterms:modified xsi:type="dcterms:W3CDTF">2024-04-11T04:15:59Z</dcterms:modified>
</cp:coreProperties>
</file>