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Sheet1!$A$7:$M$474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G472" i="1" l="1"/>
  <c r="H357" i="1"/>
  <c r="H237" i="1"/>
  <c r="H230" i="1"/>
  <c r="H223" i="1"/>
  <c r="H208" i="1"/>
  <c r="H203" i="1"/>
  <c r="H394" i="1"/>
  <c r="H390" i="1"/>
  <c r="H188" i="1"/>
  <c r="H177" i="1"/>
  <c r="H470" i="1" l="1"/>
  <c r="K470" i="1" s="1"/>
  <c r="H469" i="1"/>
  <c r="K469" i="1" s="1"/>
  <c r="H468" i="1"/>
  <c r="K468" i="1" s="1"/>
  <c r="H467" i="1"/>
  <c r="K467" i="1" s="1"/>
  <c r="H466" i="1"/>
  <c r="K466" i="1" s="1"/>
  <c r="H465" i="1"/>
  <c r="K465" i="1" s="1"/>
  <c r="H464" i="1"/>
  <c r="K464" i="1" s="1"/>
  <c r="H463" i="1"/>
  <c r="K463" i="1" s="1"/>
  <c r="H462" i="1"/>
  <c r="K462" i="1" s="1"/>
  <c r="H461" i="1"/>
  <c r="K461" i="1" s="1"/>
  <c r="H460" i="1"/>
  <c r="K460" i="1" s="1"/>
  <c r="H459" i="1"/>
  <c r="K459" i="1" s="1"/>
  <c r="H458" i="1"/>
  <c r="K458" i="1" s="1"/>
  <c r="H457" i="1"/>
  <c r="K457" i="1" s="1"/>
  <c r="H456" i="1"/>
  <c r="K456" i="1" s="1"/>
  <c r="H455" i="1"/>
  <c r="K455" i="1" s="1"/>
  <c r="H454" i="1"/>
  <c r="K454" i="1" s="1"/>
  <c r="H453" i="1"/>
  <c r="K453" i="1" s="1"/>
  <c r="H452" i="1"/>
  <c r="K452" i="1" s="1"/>
  <c r="H451" i="1"/>
  <c r="K451" i="1" s="1"/>
  <c r="H450" i="1"/>
  <c r="K450" i="1" s="1"/>
  <c r="H449" i="1"/>
  <c r="K449" i="1" s="1"/>
  <c r="H448" i="1"/>
  <c r="K448" i="1" s="1"/>
  <c r="H447" i="1"/>
  <c r="K447" i="1" s="1"/>
  <c r="H446" i="1"/>
  <c r="K446" i="1" s="1"/>
  <c r="H445" i="1"/>
  <c r="K445" i="1" s="1"/>
  <c r="H444" i="1"/>
  <c r="K444" i="1" s="1"/>
  <c r="H443" i="1"/>
  <c r="K443" i="1" s="1"/>
  <c r="H442" i="1"/>
  <c r="K442" i="1" s="1"/>
  <c r="H441" i="1"/>
  <c r="K441" i="1" s="1"/>
  <c r="H440" i="1"/>
  <c r="K440" i="1" s="1"/>
  <c r="H439" i="1"/>
  <c r="K439" i="1" s="1"/>
  <c r="H438" i="1"/>
  <c r="K438" i="1" s="1"/>
  <c r="H437" i="1"/>
  <c r="K437" i="1" s="1"/>
  <c r="H436" i="1"/>
  <c r="K436" i="1" s="1"/>
  <c r="H435" i="1"/>
  <c r="K435" i="1" s="1"/>
  <c r="H434" i="1"/>
  <c r="K434" i="1" s="1"/>
  <c r="H433" i="1"/>
  <c r="K433" i="1" s="1"/>
  <c r="H432" i="1"/>
  <c r="K432" i="1" s="1"/>
  <c r="H431" i="1"/>
  <c r="K431" i="1" s="1"/>
  <c r="H430" i="1"/>
  <c r="K430" i="1" s="1"/>
  <c r="H429" i="1"/>
  <c r="K429" i="1" s="1"/>
  <c r="H428" i="1"/>
  <c r="K428" i="1" s="1"/>
  <c r="H427" i="1"/>
  <c r="K427" i="1" s="1"/>
  <c r="H426" i="1"/>
  <c r="K426" i="1" s="1"/>
  <c r="H425" i="1"/>
  <c r="K425" i="1" s="1"/>
  <c r="H424" i="1"/>
  <c r="K424" i="1" s="1"/>
  <c r="H423" i="1"/>
  <c r="K423" i="1" s="1"/>
  <c r="H422" i="1"/>
  <c r="K422" i="1" s="1"/>
  <c r="H421" i="1"/>
  <c r="K421" i="1" s="1"/>
  <c r="H420" i="1"/>
  <c r="K420" i="1" s="1"/>
  <c r="H419" i="1"/>
  <c r="K419" i="1" s="1"/>
  <c r="H418" i="1"/>
  <c r="K418" i="1" s="1"/>
  <c r="H417" i="1"/>
  <c r="K417" i="1" s="1"/>
  <c r="H416" i="1"/>
  <c r="K416" i="1" s="1"/>
  <c r="H415" i="1"/>
  <c r="K415" i="1" s="1"/>
  <c r="H414" i="1"/>
  <c r="K414" i="1" s="1"/>
  <c r="H413" i="1"/>
  <c r="K413" i="1" s="1"/>
  <c r="H412" i="1"/>
  <c r="K412" i="1" s="1"/>
  <c r="H411" i="1"/>
  <c r="K411" i="1" s="1"/>
  <c r="H410" i="1"/>
  <c r="K410" i="1" s="1"/>
  <c r="H409" i="1"/>
  <c r="K409" i="1" s="1"/>
  <c r="H408" i="1"/>
  <c r="K408" i="1" s="1"/>
  <c r="H407" i="1"/>
  <c r="K407" i="1" s="1"/>
  <c r="H406" i="1"/>
  <c r="K406" i="1" s="1"/>
  <c r="H405" i="1"/>
  <c r="K405" i="1" s="1"/>
  <c r="H404" i="1"/>
  <c r="K404" i="1" s="1"/>
  <c r="H403" i="1"/>
  <c r="K403" i="1" s="1"/>
  <c r="H402" i="1"/>
  <c r="K402" i="1" s="1"/>
  <c r="H401" i="1"/>
  <c r="K401" i="1" s="1"/>
  <c r="H400" i="1"/>
  <c r="K400" i="1" s="1"/>
  <c r="H399" i="1"/>
  <c r="K399" i="1" s="1"/>
  <c r="H398" i="1"/>
  <c r="K398" i="1" s="1"/>
  <c r="H397" i="1"/>
  <c r="K397" i="1" s="1"/>
  <c r="H396" i="1"/>
  <c r="K396" i="1" s="1"/>
  <c r="H395" i="1"/>
  <c r="K395" i="1" s="1"/>
  <c r="K394" i="1"/>
  <c r="H393" i="1"/>
  <c r="K393" i="1" s="1"/>
  <c r="H392" i="1"/>
  <c r="K392" i="1" s="1"/>
  <c r="H391" i="1"/>
  <c r="K391" i="1" s="1"/>
  <c r="K390" i="1"/>
  <c r="H389" i="1"/>
  <c r="K389" i="1" s="1"/>
  <c r="H388" i="1"/>
  <c r="K388" i="1" s="1"/>
  <c r="H387" i="1"/>
  <c r="K387" i="1" s="1"/>
  <c r="H386" i="1"/>
  <c r="K386" i="1" s="1"/>
  <c r="H385" i="1"/>
  <c r="K385" i="1" s="1"/>
  <c r="H384" i="1"/>
  <c r="K384" i="1" s="1"/>
  <c r="H383" i="1"/>
  <c r="K383" i="1" s="1"/>
  <c r="H382" i="1"/>
  <c r="K382" i="1" s="1"/>
  <c r="H381" i="1"/>
  <c r="K381" i="1" s="1"/>
  <c r="H380" i="1"/>
  <c r="K380" i="1" s="1"/>
  <c r="H379" i="1"/>
  <c r="K379" i="1" s="1"/>
  <c r="H378" i="1"/>
  <c r="K378" i="1" s="1"/>
  <c r="H377" i="1"/>
  <c r="K377" i="1" s="1"/>
  <c r="H376" i="1"/>
  <c r="K376" i="1" s="1"/>
  <c r="H375" i="1"/>
  <c r="K375" i="1" s="1"/>
  <c r="H374" i="1"/>
  <c r="K374" i="1" s="1"/>
  <c r="H373" i="1"/>
  <c r="K373" i="1" s="1"/>
  <c r="K372" i="1"/>
  <c r="H371" i="1"/>
  <c r="K371" i="1" s="1"/>
  <c r="H370" i="1"/>
  <c r="K370" i="1" s="1"/>
  <c r="H369" i="1"/>
  <c r="K369" i="1" s="1"/>
  <c r="H368" i="1"/>
  <c r="K368" i="1" s="1"/>
  <c r="H367" i="1"/>
  <c r="K367" i="1" s="1"/>
  <c r="H366" i="1"/>
  <c r="K366" i="1" s="1"/>
  <c r="H365" i="1"/>
  <c r="K365" i="1" s="1"/>
  <c r="H364" i="1"/>
  <c r="K364" i="1" s="1"/>
  <c r="H363" i="1"/>
  <c r="K363" i="1" s="1"/>
  <c r="H362" i="1"/>
  <c r="K362" i="1" s="1"/>
  <c r="H361" i="1"/>
  <c r="K361" i="1" s="1"/>
  <c r="H360" i="1"/>
  <c r="K360" i="1" s="1"/>
  <c r="H359" i="1"/>
  <c r="K359" i="1" s="1"/>
  <c r="H358" i="1"/>
  <c r="K358" i="1" s="1"/>
  <c r="K357" i="1"/>
  <c r="H356" i="1"/>
  <c r="K356" i="1" s="1"/>
  <c r="H355" i="1"/>
  <c r="K355" i="1" s="1"/>
  <c r="H354" i="1"/>
  <c r="K354" i="1" s="1"/>
  <c r="H353" i="1"/>
  <c r="K353" i="1" s="1"/>
  <c r="H352" i="1"/>
  <c r="K352" i="1" s="1"/>
  <c r="H351" i="1"/>
  <c r="K351" i="1" s="1"/>
  <c r="H350" i="1"/>
  <c r="K350" i="1" s="1"/>
  <c r="H349" i="1"/>
  <c r="K349" i="1" s="1"/>
  <c r="H348" i="1"/>
  <c r="K348" i="1" s="1"/>
  <c r="H347" i="1"/>
  <c r="K347" i="1" s="1"/>
  <c r="H346" i="1"/>
  <c r="K346" i="1" s="1"/>
  <c r="H345" i="1"/>
  <c r="K345" i="1" s="1"/>
  <c r="H344" i="1"/>
  <c r="K344" i="1" s="1"/>
  <c r="H343" i="1"/>
  <c r="K343" i="1" s="1"/>
  <c r="H342" i="1"/>
  <c r="K342" i="1" s="1"/>
  <c r="H341" i="1"/>
  <c r="K341" i="1" s="1"/>
  <c r="H340" i="1"/>
  <c r="K340" i="1" s="1"/>
  <c r="H339" i="1"/>
  <c r="K339" i="1" s="1"/>
  <c r="H338" i="1"/>
  <c r="K338" i="1" s="1"/>
  <c r="H337" i="1"/>
  <c r="K337" i="1" s="1"/>
  <c r="H336" i="1"/>
  <c r="K336" i="1" s="1"/>
  <c r="H335" i="1"/>
  <c r="K335" i="1" s="1"/>
  <c r="H334" i="1"/>
  <c r="K334" i="1" s="1"/>
  <c r="H333" i="1"/>
  <c r="K333" i="1" s="1"/>
  <c r="H332" i="1"/>
  <c r="K332" i="1" s="1"/>
  <c r="H331" i="1"/>
  <c r="K331" i="1" s="1"/>
  <c r="H330" i="1"/>
  <c r="K330" i="1" s="1"/>
  <c r="H329" i="1"/>
  <c r="K329" i="1" s="1"/>
  <c r="H328" i="1"/>
  <c r="K328" i="1" s="1"/>
  <c r="H327" i="1"/>
  <c r="K327" i="1" s="1"/>
  <c r="H326" i="1"/>
  <c r="K326" i="1" s="1"/>
  <c r="H325" i="1"/>
  <c r="K325" i="1" s="1"/>
  <c r="H324" i="1"/>
  <c r="K324" i="1" s="1"/>
  <c r="H323" i="1"/>
  <c r="K323" i="1" s="1"/>
  <c r="H322" i="1"/>
  <c r="K322" i="1" s="1"/>
  <c r="H321" i="1"/>
  <c r="K321" i="1" s="1"/>
  <c r="H320" i="1"/>
  <c r="K320" i="1" s="1"/>
  <c r="H319" i="1"/>
  <c r="K319" i="1" s="1"/>
  <c r="H318" i="1"/>
  <c r="K318" i="1" s="1"/>
  <c r="H317" i="1"/>
  <c r="K317" i="1" s="1"/>
  <c r="H316" i="1"/>
  <c r="K316" i="1" s="1"/>
  <c r="H315" i="1"/>
  <c r="K315" i="1" s="1"/>
  <c r="H314" i="1"/>
  <c r="K314" i="1" s="1"/>
  <c r="H313" i="1"/>
  <c r="K313" i="1" s="1"/>
  <c r="H312" i="1"/>
  <c r="K312" i="1" s="1"/>
  <c r="H311" i="1"/>
  <c r="K311" i="1" s="1"/>
  <c r="H310" i="1"/>
  <c r="K310" i="1" s="1"/>
  <c r="H309" i="1"/>
  <c r="K309" i="1" s="1"/>
  <c r="H308" i="1"/>
  <c r="K308" i="1" s="1"/>
  <c r="H307" i="1"/>
  <c r="K307" i="1" s="1"/>
  <c r="H306" i="1"/>
  <c r="K306" i="1" s="1"/>
  <c r="H305" i="1"/>
  <c r="K305" i="1" s="1"/>
  <c r="H304" i="1"/>
  <c r="K304" i="1" s="1"/>
  <c r="H303" i="1"/>
  <c r="K303" i="1" s="1"/>
  <c r="H302" i="1"/>
  <c r="K302" i="1" s="1"/>
  <c r="H301" i="1"/>
  <c r="K301" i="1" s="1"/>
  <c r="H300" i="1"/>
  <c r="K300" i="1" s="1"/>
  <c r="H299" i="1"/>
  <c r="K299" i="1" s="1"/>
  <c r="H298" i="1"/>
  <c r="K298" i="1" s="1"/>
  <c r="H297" i="1"/>
  <c r="K297" i="1" s="1"/>
  <c r="H296" i="1"/>
  <c r="K296" i="1" s="1"/>
  <c r="H295" i="1"/>
  <c r="K295" i="1" s="1"/>
  <c r="H294" i="1"/>
  <c r="K294" i="1" s="1"/>
  <c r="H293" i="1"/>
  <c r="K293" i="1" s="1"/>
  <c r="H292" i="1"/>
  <c r="K292" i="1" s="1"/>
  <c r="H291" i="1"/>
  <c r="K291" i="1" s="1"/>
  <c r="H290" i="1"/>
  <c r="K290" i="1" s="1"/>
  <c r="H289" i="1"/>
  <c r="K289" i="1" s="1"/>
  <c r="H288" i="1"/>
  <c r="K288" i="1" s="1"/>
  <c r="H287" i="1"/>
  <c r="K287" i="1" s="1"/>
  <c r="H286" i="1"/>
  <c r="K286" i="1" s="1"/>
  <c r="H285" i="1"/>
  <c r="K285" i="1" s="1"/>
  <c r="H284" i="1"/>
  <c r="K284" i="1" s="1"/>
  <c r="H283" i="1"/>
  <c r="K283" i="1" s="1"/>
  <c r="H282" i="1"/>
  <c r="K282" i="1" s="1"/>
  <c r="H281" i="1"/>
  <c r="K281" i="1" s="1"/>
  <c r="H280" i="1"/>
  <c r="K280" i="1" s="1"/>
  <c r="H279" i="1"/>
  <c r="K279" i="1" s="1"/>
  <c r="H278" i="1"/>
  <c r="K278" i="1" s="1"/>
  <c r="H277" i="1"/>
  <c r="K277" i="1" s="1"/>
  <c r="H276" i="1"/>
  <c r="K276" i="1" s="1"/>
  <c r="H275" i="1"/>
  <c r="K275" i="1" s="1"/>
  <c r="H274" i="1"/>
  <c r="K274" i="1" s="1"/>
  <c r="H273" i="1"/>
  <c r="K273" i="1" s="1"/>
  <c r="H272" i="1"/>
  <c r="K272" i="1" s="1"/>
  <c r="H271" i="1"/>
  <c r="K271" i="1" s="1"/>
  <c r="H270" i="1"/>
  <c r="K270" i="1" s="1"/>
  <c r="H269" i="1"/>
  <c r="K269" i="1" s="1"/>
  <c r="H268" i="1"/>
  <c r="K268" i="1" s="1"/>
  <c r="H267" i="1"/>
  <c r="K267" i="1" s="1"/>
  <c r="H266" i="1"/>
  <c r="K266" i="1" s="1"/>
  <c r="H265" i="1"/>
  <c r="K265" i="1" s="1"/>
  <c r="H264" i="1"/>
  <c r="K264" i="1" s="1"/>
  <c r="H263" i="1"/>
  <c r="K263" i="1" s="1"/>
  <c r="H262" i="1"/>
  <c r="K262" i="1" s="1"/>
  <c r="H261" i="1"/>
  <c r="K261" i="1" s="1"/>
  <c r="H260" i="1"/>
  <c r="K260" i="1" s="1"/>
  <c r="H259" i="1"/>
  <c r="K259" i="1" s="1"/>
  <c r="H258" i="1"/>
  <c r="K258" i="1" s="1"/>
  <c r="H257" i="1"/>
  <c r="K257" i="1" s="1"/>
  <c r="H256" i="1"/>
  <c r="K256" i="1" s="1"/>
  <c r="H255" i="1"/>
  <c r="K255" i="1" s="1"/>
  <c r="H254" i="1"/>
  <c r="K254" i="1" s="1"/>
  <c r="H253" i="1"/>
  <c r="K253" i="1" s="1"/>
  <c r="H252" i="1"/>
  <c r="K252" i="1" s="1"/>
  <c r="H251" i="1"/>
  <c r="K251" i="1" s="1"/>
  <c r="H250" i="1"/>
  <c r="K250" i="1" s="1"/>
  <c r="H249" i="1"/>
  <c r="K249" i="1" s="1"/>
  <c r="H248" i="1"/>
  <c r="K248" i="1" s="1"/>
  <c r="H247" i="1"/>
  <c r="K247" i="1" s="1"/>
  <c r="H246" i="1"/>
  <c r="K246" i="1" s="1"/>
  <c r="H245" i="1"/>
  <c r="K245" i="1" s="1"/>
  <c r="H244" i="1"/>
  <c r="K244" i="1" s="1"/>
  <c r="H243" i="1"/>
  <c r="K243" i="1" s="1"/>
  <c r="H242" i="1"/>
  <c r="K242" i="1" s="1"/>
  <c r="H241" i="1"/>
  <c r="K241" i="1" s="1"/>
  <c r="H240" i="1"/>
  <c r="K240" i="1" s="1"/>
  <c r="H239" i="1"/>
  <c r="K239" i="1" s="1"/>
  <c r="H238" i="1"/>
  <c r="K238" i="1" s="1"/>
  <c r="K237" i="1"/>
  <c r="H236" i="1"/>
  <c r="K236" i="1" s="1"/>
  <c r="H235" i="1"/>
  <c r="K235" i="1" s="1"/>
  <c r="H234" i="1"/>
  <c r="K234" i="1" s="1"/>
  <c r="H233" i="1"/>
  <c r="K233" i="1" s="1"/>
  <c r="H232" i="1"/>
  <c r="K232" i="1" s="1"/>
  <c r="H231" i="1"/>
  <c r="K231" i="1" s="1"/>
  <c r="K230" i="1"/>
  <c r="H229" i="1"/>
  <c r="K229" i="1" s="1"/>
  <c r="H228" i="1"/>
  <c r="K228" i="1" s="1"/>
  <c r="H227" i="1"/>
  <c r="K227" i="1" s="1"/>
  <c r="H226" i="1"/>
  <c r="K226" i="1" s="1"/>
  <c r="H225" i="1"/>
  <c r="K225" i="1" s="1"/>
  <c r="H224" i="1"/>
  <c r="K224" i="1" s="1"/>
  <c r="K223" i="1"/>
  <c r="H222" i="1"/>
  <c r="K222" i="1" s="1"/>
  <c r="H221" i="1"/>
  <c r="K221" i="1" s="1"/>
  <c r="H220" i="1"/>
  <c r="K220" i="1" s="1"/>
  <c r="H219" i="1"/>
  <c r="K219" i="1" s="1"/>
  <c r="H218" i="1"/>
  <c r="K218" i="1" s="1"/>
  <c r="H217" i="1"/>
  <c r="K217" i="1" s="1"/>
  <c r="H216" i="1"/>
  <c r="K216" i="1" s="1"/>
  <c r="H215" i="1"/>
  <c r="K215" i="1" s="1"/>
  <c r="H214" i="1"/>
  <c r="K214" i="1" s="1"/>
  <c r="H213" i="1"/>
  <c r="K213" i="1" s="1"/>
  <c r="H212" i="1"/>
  <c r="K212" i="1" s="1"/>
  <c r="H211" i="1"/>
  <c r="K211" i="1" s="1"/>
  <c r="H210" i="1"/>
  <c r="K210" i="1" s="1"/>
  <c r="H209" i="1"/>
  <c r="K209" i="1" s="1"/>
  <c r="K208" i="1"/>
  <c r="H207" i="1"/>
  <c r="K207" i="1" s="1"/>
  <c r="H206" i="1"/>
  <c r="K206" i="1" s="1"/>
  <c r="H205" i="1"/>
  <c r="K205" i="1" s="1"/>
  <c r="H204" i="1"/>
  <c r="K204" i="1" s="1"/>
  <c r="K203" i="1"/>
  <c r="H202" i="1"/>
  <c r="K202" i="1" s="1"/>
  <c r="H201" i="1"/>
  <c r="K201" i="1" s="1"/>
  <c r="H200" i="1"/>
  <c r="K200" i="1" s="1"/>
  <c r="H199" i="1"/>
  <c r="K199" i="1" s="1"/>
  <c r="H198" i="1"/>
  <c r="K198" i="1" s="1"/>
  <c r="H197" i="1"/>
  <c r="K197" i="1" s="1"/>
  <c r="H196" i="1"/>
  <c r="K196" i="1" s="1"/>
  <c r="H195" i="1"/>
  <c r="K195" i="1" s="1"/>
  <c r="H194" i="1"/>
  <c r="K194" i="1" s="1"/>
  <c r="H193" i="1"/>
  <c r="K193" i="1" s="1"/>
  <c r="H192" i="1"/>
  <c r="K192" i="1" s="1"/>
  <c r="H191" i="1"/>
  <c r="K191" i="1" s="1"/>
  <c r="H190" i="1"/>
  <c r="K190" i="1" s="1"/>
  <c r="H189" i="1"/>
  <c r="K189" i="1" s="1"/>
  <c r="K188" i="1"/>
  <c r="H187" i="1"/>
  <c r="K187" i="1" s="1"/>
  <c r="H186" i="1"/>
  <c r="K186" i="1" s="1"/>
  <c r="H185" i="1"/>
  <c r="K185" i="1" s="1"/>
  <c r="H184" i="1"/>
  <c r="K184" i="1" s="1"/>
  <c r="H183" i="1"/>
  <c r="K183" i="1" s="1"/>
  <c r="H182" i="1"/>
  <c r="K182" i="1" s="1"/>
  <c r="H181" i="1"/>
  <c r="K181" i="1" s="1"/>
  <c r="H180" i="1"/>
  <c r="K180" i="1" s="1"/>
  <c r="H179" i="1"/>
  <c r="K179" i="1" s="1"/>
  <c r="H178" i="1"/>
  <c r="K178" i="1" s="1"/>
  <c r="K177" i="1"/>
  <c r="H176" i="1"/>
  <c r="K176" i="1" s="1"/>
  <c r="H175" i="1"/>
  <c r="K175" i="1" s="1"/>
  <c r="H174" i="1"/>
  <c r="K174" i="1" s="1"/>
  <c r="H173" i="1"/>
  <c r="K173" i="1" s="1"/>
  <c r="H172" i="1"/>
  <c r="K172" i="1" s="1"/>
  <c r="H171" i="1"/>
  <c r="K171" i="1" s="1"/>
  <c r="H170" i="1"/>
  <c r="K170" i="1" s="1"/>
  <c r="H169" i="1"/>
  <c r="K169" i="1" s="1"/>
  <c r="H168" i="1"/>
  <c r="K168" i="1" s="1"/>
  <c r="H167" i="1"/>
  <c r="K167" i="1" s="1"/>
  <c r="H166" i="1"/>
  <c r="K166" i="1" s="1"/>
  <c r="H165" i="1"/>
  <c r="K165" i="1" s="1"/>
  <c r="H164" i="1"/>
  <c r="K164" i="1" s="1"/>
  <c r="H163" i="1"/>
  <c r="K163" i="1" s="1"/>
  <c r="H162" i="1"/>
  <c r="K162" i="1" s="1"/>
  <c r="H161" i="1"/>
  <c r="K161" i="1" s="1"/>
  <c r="H160" i="1"/>
  <c r="K160" i="1" s="1"/>
  <c r="H159" i="1"/>
  <c r="K159" i="1" s="1"/>
  <c r="K158" i="1"/>
  <c r="K157" i="1"/>
  <c r="H156" i="1"/>
  <c r="K156" i="1" s="1"/>
  <c r="H155" i="1"/>
  <c r="K155" i="1" s="1"/>
  <c r="H154" i="1"/>
  <c r="K154" i="1" s="1"/>
  <c r="H153" i="1"/>
  <c r="K153" i="1" s="1"/>
  <c r="H152" i="1"/>
  <c r="K152" i="1" s="1"/>
  <c r="H151" i="1"/>
  <c r="K151" i="1" s="1"/>
  <c r="H150" i="1"/>
  <c r="K150" i="1" s="1"/>
  <c r="H149" i="1"/>
  <c r="K149" i="1" s="1"/>
  <c r="H148" i="1"/>
  <c r="K148" i="1" s="1"/>
  <c r="H147" i="1"/>
  <c r="K147" i="1" s="1"/>
  <c r="H146" i="1"/>
  <c r="K146" i="1" s="1"/>
  <c r="H145" i="1"/>
  <c r="K145" i="1" s="1"/>
  <c r="H144" i="1"/>
  <c r="K144" i="1" s="1"/>
  <c r="H143" i="1"/>
  <c r="K143" i="1" s="1"/>
  <c r="H142" i="1"/>
  <c r="K142" i="1" s="1"/>
  <c r="H141" i="1"/>
  <c r="K141" i="1" s="1"/>
  <c r="H140" i="1"/>
  <c r="K140" i="1" s="1"/>
  <c r="H139" i="1"/>
  <c r="K139" i="1" s="1"/>
  <c r="H138" i="1"/>
  <c r="K138" i="1" s="1"/>
  <c r="H137" i="1"/>
  <c r="K137" i="1" s="1"/>
  <c r="H136" i="1"/>
  <c r="K136" i="1" s="1"/>
  <c r="H135" i="1"/>
  <c r="K135" i="1" s="1"/>
  <c r="H134" i="1"/>
  <c r="K134" i="1" s="1"/>
  <c r="H133" i="1"/>
  <c r="K133" i="1" s="1"/>
  <c r="H132" i="1"/>
  <c r="K132" i="1" s="1"/>
  <c r="H131" i="1"/>
  <c r="K131" i="1" s="1"/>
  <c r="H130" i="1"/>
  <c r="K130" i="1" s="1"/>
  <c r="H129" i="1"/>
  <c r="K129" i="1" s="1"/>
  <c r="H128" i="1"/>
  <c r="K128" i="1" s="1"/>
  <c r="H127" i="1"/>
  <c r="K127" i="1" s="1"/>
  <c r="H126" i="1"/>
  <c r="K126" i="1" s="1"/>
  <c r="H125" i="1"/>
  <c r="K125" i="1" s="1"/>
  <c r="H124" i="1"/>
  <c r="K124" i="1" s="1"/>
  <c r="H123" i="1"/>
  <c r="K123" i="1" s="1"/>
  <c r="H122" i="1"/>
  <c r="K122" i="1" s="1"/>
  <c r="H121" i="1"/>
  <c r="K121" i="1" s="1"/>
  <c r="H120" i="1"/>
  <c r="K120" i="1" s="1"/>
  <c r="H119" i="1"/>
  <c r="K119" i="1" s="1"/>
  <c r="H118" i="1"/>
  <c r="K118" i="1" s="1"/>
  <c r="H117" i="1"/>
  <c r="K117" i="1" s="1"/>
  <c r="H116" i="1"/>
  <c r="K116" i="1" s="1"/>
  <c r="H115" i="1"/>
  <c r="K115" i="1" s="1"/>
  <c r="H114" i="1"/>
  <c r="K114" i="1" s="1"/>
  <c r="H113" i="1"/>
  <c r="K113" i="1" s="1"/>
  <c r="H112" i="1"/>
  <c r="K112" i="1" s="1"/>
  <c r="H111" i="1"/>
  <c r="K111" i="1" s="1"/>
  <c r="H110" i="1"/>
  <c r="K110" i="1" s="1"/>
  <c r="H109" i="1"/>
  <c r="K109" i="1" s="1"/>
  <c r="H108" i="1"/>
  <c r="K108" i="1" s="1"/>
  <c r="H107" i="1"/>
  <c r="K107" i="1" s="1"/>
  <c r="K106" i="1"/>
  <c r="H105" i="1"/>
  <c r="K105" i="1" s="1"/>
  <c r="H104" i="1"/>
  <c r="K104" i="1" s="1"/>
  <c r="H103" i="1"/>
  <c r="K103" i="1" s="1"/>
  <c r="H102" i="1"/>
  <c r="K102" i="1" s="1"/>
  <c r="H101" i="1"/>
  <c r="K101" i="1" s="1"/>
  <c r="H100" i="1"/>
  <c r="K100" i="1" s="1"/>
  <c r="H99" i="1"/>
  <c r="K99" i="1" s="1"/>
  <c r="H98" i="1"/>
  <c r="K98" i="1" s="1"/>
  <c r="H97" i="1"/>
  <c r="K97" i="1" s="1"/>
  <c r="H96" i="1"/>
  <c r="K96" i="1" s="1"/>
  <c r="H95" i="1"/>
  <c r="K95" i="1" s="1"/>
  <c r="H94" i="1"/>
  <c r="K94" i="1" s="1"/>
  <c r="H93" i="1"/>
  <c r="K93" i="1" s="1"/>
  <c r="H92" i="1"/>
  <c r="K92" i="1" s="1"/>
  <c r="H91" i="1"/>
  <c r="K91" i="1" s="1"/>
  <c r="H90" i="1"/>
  <c r="K90" i="1" s="1"/>
  <c r="H89" i="1"/>
  <c r="K89" i="1" s="1"/>
  <c r="H88" i="1"/>
  <c r="K88" i="1" s="1"/>
  <c r="H87" i="1"/>
  <c r="K87" i="1" s="1"/>
  <c r="H86" i="1"/>
  <c r="K86" i="1" s="1"/>
  <c r="H85" i="1"/>
  <c r="K85" i="1" s="1"/>
  <c r="H84" i="1"/>
  <c r="K84" i="1" s="1"/>
  <c r="H83" i="1"/>
  <c r="K83" i="1" s="1"/>
  <c r="H82" i="1"/>
  <c r="K82" i="1" s="1"/>
  <c r="H81" i="1"/>
  <c r="K81" i="1" s="1"/>
  <c r="H80" i="1"/>
  <c r="K80" i="1" s="1"/>
  <c r="H79" i="1"/>
  <c r="K79" i="1" s="1"/>
  <c r="H78" i="1"/>
  <c r="K78" i="1" s="1"/>
  <c r="H77" i="1"/>
  <c r="K77" i="1" s="1"/>
  <c r="H76" i="1"/>
  <c r="K76" i="1" s="1"/>
  <c r="H75" i="1"/>
  <c r="K75" i="1" s="1"/>
  <c r="H74" i="1"/>
  <c r="K74" i="1" s="1"/>
  <c r="H73" i="1"/>
  <c r="K73" i="1" s="1"/>
  <c r="H72" i="1"/>
  <c r="K72" i="1" s="1"/>
  <c r="H71" i="1"/>
  <c r="K71" i="1" s="1"/>
  <c r="H70" i="1"/>
  <c r="K70" i="1" s="1"/>
  <c r="H69" i="1"/>
  <c r="K69" i="1" s="1"/>
  <c r="H68" i="1"/>
  <c r="K68" i="1" s="1"/>
  <c r="H67" i="1"/>
  <c r="K67" i="1" s="1"/>
  <c r="H66" i="1"/>
  <c r="K66" i="1" s="1"/>
  <c r="H65" i="1"/>
  <c r="K65" i="1" s="1"/>
  <c r="H64" i="1"/>
  <c r="K64" i="1" s="1"/>
  <c r="H63" i="1"/>
  <c r="K63" i="1" s="1"/>
  <c r="H62" i="1"/>
  <c r="K62" i="1" s="1"/>
  <c r="H61" i="1"/>
  <c r="K61" i="1" s="1"/>
  <c r="H60" i="1"/>
  <c r="K60" i="1" s="1"/>
  <c r="H59" i="1"/>
  <c r="K59" i="1" s="1"/>
  <c r="H58" i="1"/>
  <c r="K58" i="1" s="1"/>
  <c r="H57" i="1"/>
  <c r="K57" i="1" s="1"/>
  <c r="H56" i="1"/>
  <c r="K56" i="1" s="1"/>
  <c r="H55" i="1"/>
  <c r="K55" i="1" s="1"/>
  <c r="H54" i="1"/>
  <c r="K54" i="1" s="1"/>
  <c r="H53" i="1"/>
  <c r="K53" i="1" s="1"/>
  <c r="H52" i="1"/>
  <c r="K52" i="1" s="1"/>
  <c r="H51" i="1"/>
  <c r="K51" i="1" s="1"/>
  <c r="H50" i="1"/>
  <c r="K50" i="1" s="1"/>
  <c r="H49" i="1"/>
  <c r="K49" i="1" s="1"/>
  <c r="H48" i="1"/>
  <c r="K48" i="1" s="1"/>
  <c r="H47" i="1"/>
  <c r="K47" i="1" s="1"/>
  <c r="H46" i="1"/>
  <c r="K46" i="1" s="1"/>
  <c r="H45" i="1"/>
  <c r="K45" i="1" s="1"/>
  <c r="H44" i="1"/>
  <c r="K44" i="1" s="1"/>
  <c r="H43" i="1"/>
  <c r="K43" i="1" s="1"/>
  <c r="H42" i="1"/>
  <c r="K42" i="1" s="1"/>
  <c r="H41" i="1"/>
  <c r="K41" i="1" s="1"/>
  <c r="H40" i="1"/>
  <c r="K40" i="1" s="1"/>
  <c r="H39" i="1"/>
  <c r="K39" i="1" s="1"/>
  <c r="H38" i="1"/>
  <c r="K38" i="1" s="1"/>
  <c r="H37" i="1"/>
  <c r="K37" i="1" s="1"/>
  <c r="H36" i="1"/>
  <c r="K36" i="1" s="1"/>
  <c r="H35" i="1"/>
  <c r="K35" i="1" s="1"/>
  <c r="H34" i="1"/>
  <c r="K34" i="1" s="1"/>
  <c r="H33" i="1"/>
  <c r="K33" i="1" s="1"/>
  <c r="H32" i="1"/>
  <c r="K32" i="1" s="1"/>
  <c r="H31" i="1"/>
  <c r="K31" i="1" s="1"/>
  <c r="H30" i="1"/>
  <c r="K30" i="1" s="1"/>
  <c r="H29" i="1"/>
  <c r="K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H17" i="1"/>
  <c r="K17" i="1" s="1"/>
  <c r="H16" i="1"/>
  <c r="K16" i="1" s="1"/>
  <c r="H15" i="1"/>
  <c r="K15" i="1" s="1"/>
  <c r="H14" i="1"/>
  <c r="K14" i="1" s="1"/>
  <c r="H13" i="1"/>
  <c r="K13" i="1" s="1"/>
  <c r="H12" i="1"/>
  <c r="K12" i="1" s="1"/>
  <c r="H11" i="1"/>
  <c r="K11" i="1" s="1"/>
  <c r="H10" i="1"/>
  <c r="K10" i="1" s="1"/>
  <c r="H9" i="1"/>
  <c r="K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H8" i="1"/>
  <c r="K8" i="1" s="1"/>
  <c r="K471" i="1" l="1"/>
</calcChain>
</file>

<file path=xl/sharedStrings.xml><?xml version="1.0" encoding="utf-8"?>
<sst xmlns="http://schemas.openxmlformats.org/spreadsheetml/2006/main" count="3282" uniqueCount="1061">
  <si>
    <t>GSTIN : 21AGHPB9356M1Z9</t>
  </si>
  <si>
    <t>CUTTACK</t>
  </si>
  <si>
    <t>HSN CODE : 996791</t>
  </si>
  <si>
    <t xml:space="preserve">TO, </t>
  </si>
  <si>
    <t>PRAGATI LOGISTICS</t>
  </si>
  <si>
    <t>M/S USHA INTERNATIONAL LTD.</t>
  </si>
  <si>
    <t>GSTIN : 21AAACT0066A1Z9</t>
  </si>
  <si>
    <t>Thanking You…</t>
  </si>
  <si>
    <t>DATE</t>
  </si>
  <si>
    <t>LR NO.</t>
  </si>
  <si>
    <t>DESTINATION</t>
  </si>
  <si>
    <t>CASE</t>
  </si>
  <si>
    <t>RATE</t>
  </si>
  <si>
    <t>LR CH.</t>
  </si>
  <si>
    <t>AMT.</t>
  </si>
  <si>
    <t>WC</t>
  </si>
  <si>
    <t>SM</t>
  </si>
  <si>
    <t>EF</t>
  </si>
  <si>
    <t>LIGHT</t>
  </si>
  <si>
    <t>HA</t>
  </si>
  <si>
    <t>PRODUCT</t>
  </si>
  <si>
    <t>ANGUL</t>
  </si>
  <si>
    <t>PURI</t>
  </si>
  <si>
    <t>JAJPUR ROAD</t>
  </si>
  <si>
    <t>RAIRANGPUR</t>
  </si>
  <si>
    <t>PHULBANI</t>
  </si>
  <si>
    <t>KEONJHAR</t>
  </si>
  <si>
    <t>NAYAGARH</t>
  </si>
  <si>
    <t>DHENKANAL</t>
  </si>
  <si>
    <t>BALASORE</t>
  </si>
  <si>
    <t>JAJPUR TOWN</t>
  </si>
  <si>
    <t>NIMAPARA</t>
  </si>
  <si>
    <t>BARIPADA</t>
  </si>
  <si>
    <t>RAHAMA</t>
  </si>
  <si>
    <t>GST to be paid by Consignor under Reverse Charge Mechanism (RCM) as per GST</t>
  </si>
  <si>
    <t>BRAHMAGIRI</t>
  </si>
  <si>
    <t>CTC</t>
  </si>
  <si>
    <t>SALIPUR</t>
  </si>
  <si>
    <t>JATNI</t>
  </si>
  <si>
    <t>KENDRAPARA</t>
  </si>
  <si>
    <t>OLATPUR</t>
  </si>
  <si>
    <t>BHADRAK</t>
  </si>
  <si>
    <t>665</t>
  </si>
  <si>
    <t>878</t>
  </si>
  <si>
    <t>653</t>
  </si>
  <si>
    <t>SL.</t>
  </si>
  <si>
    <t>INV. NO.</t>
  </si>
  <si>
    <t>FROM</t>
  </si>
  <si>
    <t>164</t>
  </si>
  <si>
    <t>274</t>
  </si>
  <si>
    <t>648</t>
  </si>
  <si>
    <t>767</t>
  </si>
  <si>
    <t>768</t>
  </si>
  <si>
    <t>766</t>
  </si>
  <si>
    <t>KAMAKHYANAGAR</t>
  </si>
  <si>
    <t>144</t>
  </si>
  <si>
    <t>268</t>
  </si>
  <si>
    <t>461</t>
  </si>
  <si>
    <t>482</t>
  </si>
  <si>
    <t>548</t>
  </si>
  <si>
    <t>685</t>
  </si>
  <si>
    <t>734</t>
  </si>
  <si>
    <t>786</t>
  </si>
  <si>
    <t>809</t>
  </si>
  <si>
    <t>RANAPUR</t>
  </si>
  <si>
    <t>GHATAGAON</t>
  </si>
  <si>
    <t>823</t>
  </si>
  <si>
    <t>824</t>
  </si>
  <si>
    <t>881</t>
  </si>
  <si>
    <t>93</t>
  </si>
  <si>
    <t>58</t>
  </si>
  <si>
    <t>75</t>
  </si>
  <si>
    <t>236</t>
  </si>
  <si>
    <t>235</t>
  </si>
  <si>
    <t>277</t>
  </si>
  <si>
    <t>412</t>
  </si>
  <si>
    <t>411</t>
  </si>
  <si>
    <t>458</t>
  </si>
  <si>
    <t>655</t>
  </si>
  <si>
    <t>683</t>
  </si>
  <si>
    <t>733</t>
  </si>
  <si>
    <t>737</t>
  </si>
  <si>
    <t>740</t>
  </si>
  <si>
    <t>756</t>
  </si>
  <si>
    <t>758</t>
  </si>
  <si>
    <t>815</t>
  </si>
  <si>
    <t>956</t>
  </si>
  <si>
    <t>973</t>
  </si>
  <si>
    <t>059</t>
  </si>
  <si>
    <t>73</t>
  </si>
  <si>
    <t>61</t>
  </si>
  <si>
    <t>94</t>
  </si>
  <si>
    <t>145</t>
  </si>
  <si>
    <t>99</t>
  </si>
  <si>
    <t>143</t>
  </si>
  <si>
    <t>106</t>
  </si>
  <si>
    <t>GOPALPUR</t>
  </si>
  <si>
    <t>167</t>
  </si>
  <si>
    <t>165</t>
  </si>
  <si>
    <t>RC BIG</t>
  </si>
  <si>
    <t>174</t>
  </si>
  <si>
    <t>276</t>
  </si>
  <si>
    <t>273</t>
  </si>
  <si>
    <t>280</t>
  </si>
  <si>
    <t>281</t>
  </si>
  <si>
    <t>278</t>
  </si>
  <si>
    <t>347</t>
  </si>
  <si>
    <t>374</t>
  </si>
  <si>
    <t>363</t>
  </si>
  <si>
    <t>362</t>
  </si>
  <si>
    <t>361</t>
  </si>
  <si>
    <t>383</t>
  </si>
  <si>
    <t>409</t>
  </si>
  <si>
    <t>416</t>
  </si>
  <si>
    <t>404</t>
  </si>
  <si>
    <t>469</t>
  </si>
  <si>
    <t>487</t>
  </si>
  <si>
    <t>646</t>
  </si>
  <si>
    <t>672</t>
  </si>
  <si>
    <t>JARKA</t>
  </si>
  <si>
    <t>684</t>
  </si>
  <si>
    <t>718</t>
  </si>
  <si>
    <t>708</t>
  </si>
  <si>
    <t>700</t>
  </si>
  <si>
    <t>709</t>
  </si>
  <si>
    <t>720</t>
  </si>
  <si>
    <t>714</t>
  </si>
  <si>
    <t>731</t>
  </si>
  <si>
    <t>741</t>
  </si>
  <si>
    <t>735</t>
  </si>
  <si>
    <t>723</t>
  </si>
  <si>
    <t>739</t>
  </si>
  <si>
    <t>SORO</t>
  </si>
  <si>
    <t>787</t>
  </si>
  <si>
    <t>897</t>
  </si>
  <si>
    <t>851</t>
  </si>
  <si>
    <t>850</t>
  </si>
  <si>
    <t>907</t>
  </si>
  <si>
    <t>862</t>
  </si>
  <si>
    <t>849</t>
  </si>
  <si>
    <t>886</t>
  </si>
  <si>
    <t>846</t>
  </si>
  <si>
    <t>909</t>
  </si>
  <si>
    <t>899</t>
  </si>
  <si>
    <t>924</t>
  </si>
  <si>
    <t>953</t>
  </si>
  <si>
    <t>943</t>
  </si>
  <si>
    <t>993</t>
  </si>
  <si>
    <t>986</t>
  </si>
  <si>
    <t>997</t>
  </si>
  <si>
    <t>029</t>
  </si>
  <si>
    <t>46</t>
  </si>
  <si>
    <t>074</t>
  </si>
  <si>
    <t>91</t>
  </si>
  <si>
    <t>79</t>
  </si>
  <si>
    <t>127</t>
  </si>
  <si>
    <t>119</t>
  </si>
  <si>
    <t>139</t>
  </si>
  <si>
    <t>140</t>
  </si>
  <si>
    <t>117</t>
  </si>
  <si>
    <t>116</t>
  </si>
  <si>
    <t>142</t>
  </si>
  <si>
    <t>194</t>
  </si>
  <si>
    <t>240</t>
  </si>
  <si>
    <t>304</t>
  </si>
  <si>
    <t>410</t>
  </si>
  <si>
    <t>421</t>
  </si>
  <si>
    <t>417</t>
  </si>
  <si>
    <t>413</t>
  </si>
  <si>
    <t>405</t>
  </si>
  <si>
    <t>418</t>
  </si>
  <si>
    <t>408</t>
  </si>
  <si>
    <t>296</t>
  </si>
  <si>
    <t>389</t>
  </si>
  <si>
    <t>388</t>
  </si>
  <si>
    <t>INV. NO</t>
  </si>
  <si>
    <t>PARTY NAME</t>
  </si>
  <si>
    <t>VEHICLE NO</t>
  </si>
  <si>
    <t>VEHICLE TYPE</t>
  </si>
  <si>
    <t>LOAD DATE</t>
  </si>
  <si>
    <t>UNLOAD DATE</t>
  </si>
  <si>
    <t>DETENTION DAYS</t>
  </si>
  <si>
    <t>DETENTION CHARGES</t>
  </si>
  <si>
    <t>REMARKS</t>
  </si>
  <si>
    <t>KHURDA</t>
  </si>
  <si>
    <t>LR NO</t>
  </si>
  <si>
    <t>RELIANCE RETAILS LTD</t>
  </si>
  <si>
    <t>OR-04-K-6328</t>
  </si>
  <si>
    <t>10 WH</t>
  </si>
  <si>
    <t>25-03-2024 (4.30 PM)</t>
  </si>
  <si>
    <t>27-03-2024 (1.30 AM)</t>
  </si>
  <si>
    <t>3531106508/6509/6510</t>
  </si>
  <si>
    <t>DD.CH.</t>
  </si>
  <si>
    <t>01/3/2024</t>
  </si>
  <si>
    <t>U3744</t>
  </si>
  <si>
    <t>507</t>
  </si>
  <si>
    <t>CLEAR DROP</t>
  </si>
  <si>
    <t>U3745</t>
  </si>
  <si>
    <t>509</t>
  </si>
  <si>
    <t>SIBANI ASSOCIATES</t>
  </si>
  <si>
    <t>U3746</t>
  </si>
  <si>
    <t>517</t>
  </si>
  <si>
    <t>KANHA ENTERPRISES</t>
  </si>
  <si>
    <t>U3747</t>
  </si>
  <si>
    <t>515</t>
  </si>
  <si>
    <t>KRISHNA ASSOCIATES</t>
  </si>
  <si>
    <t>02/3/2024</t>
  </si>
  <si>
    <t>U3748</t>
  </si>
  <si>
    <t>531</t>
  </si>
  <si>
    <t>SHREE SAI MOBILES</t>
  </si>
  <si>
    <t>U3749</t>
  </si>
  <si>
    <t>541</t>
  </si>
  <si>
    <t>NATH MUSICAL AND ELECTRONICS</t>
  </si>
  <si>
    <t>U3750</t>
  </si>
  <si>
    <t>521</t>
  </si>
  <si>
    <t>U3751</t>
  </si>
  <si>
    <t>533</t>
  </si>
  <si>
    <t>tirupati industries</t>
  </si>
  <si>
    <t>U3752</t>
  </si>
  <si>
    <t>532</t>
  </si>
  <si>
    <t>U3753</t>
  </si>
  <si>
    <t>536</t>
  </si>
  <si>
    <t>chandini home appliance</t>
  </si>
  <si>
    <t>U3754</t>
  </si>
  <si>
    <t>535</t>
  </si>
  <si>
    <t>04/3/2024</t>
  </si>
  <si>
    <t>U3755</t>
  </si>
  <si>
    <t>575</t>
  </si>
  <si>
    <t>A K ELECTRICALS</t>
  </si>
  <si>
    <t>U3756</t>
  </si>
  <si>
    <t>576</t>
  </si>
  <si>
    <t>U3757</t>
  </si>
  <si>
    <t>572</t>
  </si>
  <si>
    <t>WH</t>
  </si>
  <si>
    <t>U3758</t>
  </si>
  <si>
    <t>568</t>
  </si>
  <si>
    <t>U3759</t>
  </si>
  <si>
    <t>569</t>
  </si>
  <si>
    <t>U3760</t>
  </si>
  <si>
    <t>570</t>
  </si>
  <si>
    <t>U3761</t>
  </si>
  <si>
    <t>560</t>
  </si>
  <si>
    <t>euro interiors</t>
  </si>
  <si>
    <t>U3762</t>
  </si>
  <si>
    <t>574</t>
  </si>
  <si>
    <t>U3763</t>
  </si>
  <si>
    <t>579</t>
  </si>
  <si>
    <t>05/3/2024</t>
  </si>
  <si>
    <t>U3764</t>
  </si>
  <si>
    <t>598</t>
  </si>
  <si>
    <t>U3765</t>
  </si>
  <si>
    <t>585</t>
  </si>
  <si>
    <t>PANIGRAHI AGENCY</t>
  </si>
  <si>
    <t>U3766</t>
  </si>
  <si>
    <t>606</t>
  </si>
  <si>
    <t>U3767</t>
  </si>
  <si>
    <t>605</t>
  </si>
  <si>
    <t>SHREE SURAJ ENTERPRISES</t>
  </si>
  <si>
    <t>U3768</t>
  </si>
  <si>
    <t>621</t>
  </si>
  <si>
    <t>06/3/2024</t>
  </si>
  <si>
    <t>U3769</t>
  </si>
  <si>
    <t>627</t>
  </si>
  <si>
    <t>U3770</t>
  </si>
  <si>
    <t>U3771</t>
  </si>
  <si>
    <t>jaisnavi enterprises</t>
  </si>
  <si>
    <t>U3772</t>
  </si>
  <si>
    <t>639</t>
  </si>
  <si>
    <t>U3773</t>
  </si>
  <si>
    <t>676</t>
  </si>
  <si>
    <t>U3774</t>
  </si>
  <si>
    <t>673</t>
  </si>
  <si>
    <t>U3775</t>
  </si>
  <si>
    <t>671</t>
  </si>
  <si>
    <t>BHUBANESWAR</t>
  </si>
  <si>
    <t xml:space="preserve">SHREE KRISHNA ENTERPRISERS </t>
  </si>
  <si>
    <t>U3776</t>
  </si>
  <si>
    <t>07/3/2024</t>
  </si>
  <si>
    <t>U3777</t>
  </si>
  <si>
    <t>swagat enterprises  kamakhyanagar</t>
  </si>
  <si>
    <t>U3778</t>
  </si>
  <si>
    <t>687</t>
  </si>
  <si>
    <t>U3779</t>
  </si>
  <si>
    <t>693</t>
  </si>
  <si>
    <t>U3780</t>
  </si>
  <si>
    <t>692</t>
  </si>
  <si>
    <t>U3781</t>
  </si>
  <si>
    <t>688</t>
  </si>
  <si>
    <t>U3782</t>
  </si>
  <si>
    <t>713</t>
  </si>
  <si>
    <t>POPULAR SEWING MACHINE</t>
  </si>
  <si>
    <t>U3783</t>
  </si>
  <si>
    <t>694</t>
  </si>
  <si>
    <t>MM ENTERPRISES jajpur town</t>
  </si>
  <si>
    <t>U3784</t>
  </si>
  <si>
    <t>686</t>
  </si>
  <si>
    <t>JAGATSINGHPUR</t>
  </si>
  <si>
    <t>DASH AGENCIES</t>
  </si>
  <si>
    <t>U3785</t>
  </si>
  <si>
    <t>691</t>
  </si>
  <si>
    <t>09/3/2024</t>
  </si>
  <si>
    <t>U3786</t>
  </si>
  <si>
    <t>726</t>
  </si>
  <si>
    <t>BIKASH ENTERPRISES</t>
  </si>
  <si>
    <t>U3787</t>
  </si>
  <si>
    <t>738</t>
  </si>
  <si>
    <t>U3788</t>
  </si>
  <si>
    <t>U3789</t>
  </si>
  <si>
    <t>siddhivinayak distributors</t>
  </si>
  <si>
    <t>U3790</t>
  </si>
  <si>
    <t>SAHOO ENTERPRISES</t>
  </si>
  <si>
    <t>U3791</t>
  </si>
  <si>
    <t>U3792</t>
  </si>
  <si>
    <t>U3793</t>
  </si>
  <si>
    <t>U3794</t>
  </si>
  <si>
    <t>790</t>
  </si>
  <si>
    <t>PURNAMASI ELECTRICALS</t>
  </si>
  <si>
    <t>U3795</t>
  </si>
  <si>
    <t>U3796</t>
  </si>
  <si>
    <t>774</t>
  </si>
  <si>
    <t>U3797</t>
  </si>
  <si>
    <t>U3798</t>
  </si>
  <si>
    <t>U3799</t>
  </si>
  <si>
    <t>745</t>
  </si>
  <si>
    <t>B B ENTERPRISERS</t>
  </si>
  <si>
    <t>U3800</t>
  </si>
  <si>
    <t>742</t>
  </si>
  <si>
    <t>U3801</t>
  </si>
  <si>
    <t>743</t>
  </si>
  <si>
    <t>U3802</t>
  </si>
  <si>
    <t>757</t>
  </si>
  <si>
    <t>U3803</t>
  </si>
  <si>
    <t>U3804</t>
  </si>
  <si>
    <t>U3805</t>
  </si>
  <si>
    <t>752</t>
  </si>
  <si>
    <t>U3806</t>
  </si>
  <si>
    <t>755</t>
  </si>
  <si>
    <t>U3807</t>
  </si>
  <si>
    <t>776</t>
  </si>
  <si>
    <t>U3808</t>
  </si>
  <si>
    <t>775</t>
  </si>
  <si>
    <t>U3809</t>
  </si>
  <si>
    <t>778</t>
  </si>
  <si>
    <t>U3810</t>
  </si>
  <si>
    <t>U3811</t>
  </si>
  <si>
    <t>793</t>
  </si>
  <si>
    <t>U3812</t>
  </si>
  <si>
    <t>796</t>
  </si>
  <si>
    <t>U3813</t>
  </si>
  <si>
    <t>759</t>
  </si>
  <si>
    <t>PALLAHARA</t>
  </si>
  <si>
    <t>kanha enterprises</t>
  </si>
  <si>
    <t>10/3/2024</t>
  </si>
  <si>
    <t>U3814</t>
  </si>
  <si>
    <t>829</t>
  </si>
  <si>
    <t>U3815</t>
  </si>
  <si>
    <t>831</t>
  </si>
  <si>
    <t>THE WATER WORLD</t>
  </si>
  <si>
    <t>U3816</t>
  </si>
  <si>
    <t>U3817</t>
  </si>
  <si>
    <t>822</t>
  </si>
  <si>
    <t>U3818</t>
  </si>
  <si>
    <t>816</t>
  </si>
  <si>
    <t>U3819</t>
  </si>
  <si>
    <t>U3820</t>
  </si>
  <si>
    <t>U3821</t>
  </si>
  <si>
    <t>813</t>
  </si>
  <si>
    <t>U3822</t>
  </si>
  <si>
    <t>BEHERA and SONS</t>
  </si>
  <si>
    <t>U3823</t>
  </si>
  <si>
    <t>853</t>
  </si>
  <si>
    <t>U3824</t>
  </si>
  <si>
    <t>U3825</t>
  </si>
  <si>
    <t>U3826</t>
  </si>
  <si>
    <t>852</t>
  </si>
  <si>
    <t>U3827</t>
  </si>
  <si>
    <t>825</t>
  </si>
  <si>
    <t>U3828</t>
  </si>
  <si>
    <t>U3829</t>
  </si>
  <si>
    <t>U3830</t>
  </si>
  <si>
    <t>895</t>
  </si>
  <si>
    <t>RELIANCE RETAIL LTD</t>
  </si>
  <si>
    <t>U3831</t>
  </si>
  <si>
    <t>U3832</t>
  </si>
  <si>
    <t>896</t>
  </si>
  <si>
    <t>U3833</t>
  </si>
  <si>
    <t>921</t>
  </si>
  <si>
    <t>11/3/2024</t>
  </si>
  <si>
    <t>U3834</t>
  </si>
  <si>
    <t>939</t>
  </si>
  <si>
    <t>U3835</t>
  </si>
  <si>
    <t>U3836</t>
  </si>
  <si>
    <t>879</t>
  </si>
  <si>
    <t>U3837</t>
  </si>
  <si>
    <t>884</t>
  </si>
  <si>
    <t>U3838</t>
  </si>
  <si>
    <t>905</t>
  </si>
  <si>
    <t>PATTAMUNDAI</t>
  </si>
  <si>
    <t>NALINI AND SONS</t>
  </si>
  <si>
    <t>U3839</t>
  </si>
  <si>
    <t>912</t>
  </si>
  <si>
    <t>GITA SUPPLIER</t>
  </si>
  <si>
    <t>U3840</t>
  </si>
  <si>
    <t>914</t>
  </si>
  <si>
    <t>U3841</t>
  </si>
  <si>
    <t>U3842</t>
  </si>
  <si>
    <t>934</t>
  </si>
  <si>
    <t>U3843</t>
  </si>
  <si>
    <t>880</t>
  </si>
  <si>
    <t>U3844</t>
  </si>
  <si>
    <t>U3845</t>
  </si>
  <si>
    <t>876</t>
  </si>
  <si>
    <t>U3846</t>
  </si>
  <si>
    <t>926</t>
  </si>
  <si>
    <t>U3847</t>
  </si>
  <si>
    <t>U3848</t>
  </si>
  <si>
    <t>872</t>
  </si>
  <si>
    <t>U3849</t>
  </si>
  <si>
    <t>883</t>
  </si>
  <si>
    <t>U3850</t>
  </si>
  <si>
    <t>923</t>
  </si>
  <si>
    <t>U3851</t>
  </si>
  <si>
    <t>12/3/2024</t>
  </si>
  <si>
    <t>U3852</t>
  </si>
  <si>
    <t>15963</t>
  </si>
  <si>
    <t>MAA ENTERPRIES</t>
  </si>
  <si>
    <t>U3853</t>
  </si>
  <si>
    <t>962</t>
  </si>
  <si>
    <t>U3854</t>
  </si>
  <si>
    <t>961</t>
  </si>
  <si>
    <t>U3855</t>
  </si>
  <si>
    <t>985</t>
  </si>
  <si>
    <t>U3856</t>
  </si>
  <si>
    <t>U3857</t>
  </si>
  <si>
    <t>984</t>
  </si>
  <si>
    <t>BEHERA BROTHERS JAJPUR TOWN</t>
  </si>
  <si>
    <t>U3858</t>
  </si>
  <si>
    <t>GLOBAL WEIGHING SYSTEM</t>
  </si>
  <si>
    <t>U3859</t>
  </si>
  <si>
    <t>989</t>
  </si>
  <si>
    <t>U3860</t>
  </si>
  <si>
    <t>990</t>
  </si>
  <si>
    <t>U3861</t>
  </si>
  <si>
    <t>991</t>
  </si>
  <si>
    <t>U3862</t>
  </si>
  <si>
    <t>958</t>
  </si>
  <si>
    <t>F SAKO SALES</t>
  </si>
  <si>
    <t>U3863</t>
  </si>
  <si>
    <t>13/3/2024</t>
  </si>
  <si>
    <t>U3864</t>
  </si>
  <si>
    <t>964</t>
  </si>
  <si>
    <t>U3865</t>
  </si>
  <si>
    <t>44</t>
  </si>
  <si>
    <t>U3866</t>
  </si>
  <si>
    <t>PANIGRAHI AGENCY SORO</t>
  </si>
  <si>
    <t>U3867</t>
  </si>
  <si>
    <t>PARADEEP</t>
  </si>
  <si>
    <t>pure water service</t>
  </si>
  <si>
    <t>U3868</t>
  </si>
  <si>
    <t>6003</t>
  </si>
  <si>
    <t>U3869</t>
  </si>
  <si>
    <t>6002</t>
  </si>
  <si>
    <t>m m enterprises</t>
  </si>
  <si>
    <t>U3870</t>
  </si>
  <si>
    <t>017</t>
  </si>
  <si>
    <t>U3871</t>
  </si>
  <si>
    <t>6008</t>
  </si>
  <si>
    <t>U3872</t>
  </si>
  <si>
    <t>U3873</t>
  </si>
  <si>
    <t>U3874</t>
  </si>
  <si>
    <t>U3875</t>
  </si>
  <si>
    <t>78</t>
  </si>
  <si>
    <t>14/3/2024</t>
  </si>
  <si>
    <t>U3876</t>
  </si>
  <si>
    <t>83</t>
  </si>
  <si>
    <t>U3877</t>
  </si>
  <si>
    <t>109</t>
  </si>
  <si>
    <t>U3878</t>
  </si>
  <si>
    <t>U3879</t>
  </si>
  <si>
    <t>U3880</t>
  </si>
  <si>
    <t>U3881</t>
  </si>
  <si>
    <t>U3882</t>
  </si>
  <si>
    <t>114</t>
  </si>
  <si>
    <t>jaisanavi enterprises</t>
  </si>
  <si>
    <t>U3883</t>
  </si>
  <si>
    <t>070</t>
  </si>
  <si>
    <t>U3884</t>
  </si>
  <si>
    <t>U3885</t>
  </si>
  <si>
    <t>108</t>
  </si>
  <si>
    <t>U3886</t>
  </si>
  <si>
    <t>107</t>
  </si>
  <si>
    <t>U3887</t>
  </si>
  <si>
    <t>101</t>
  </si>
  <si>
    <t>U3888</t>
  </si>
  <si>
    <t>113</t>
  </si>
  <si>
    <t>U3889</t>
  </si>
  <si>
    <t>97</t>
  </si>
  <si>
    <t>BHADRAK WATER ZONE</t>
  </si>
  <si>
    <t>U3890</t>
  </si>
  <si>
    <t>096</t>
  </si>
  <si>
    <t>U3891</t>
  </si>
  <si>
    <t>121</t>
  </si>
  <si>
    <t>PURE WATER SERVICE</t>
  </si>
  <si>
    <t>U3892</t>
  </si>
  <si>
    <t>U3893</t>
  </si>
  <si>
    <t>122</t>
  </si>
  <si>
    <t>DISPENSION</t>
  </si>
  <si>
    <t>U3894</t>
  </si>
  <si>
    <t>15/3/2024</t>
  </si>
  <si>
    <t>U3895</t>
  </si>
  <si>
    <t>170</t>
  </si>
  <si>
    <t>U3896</t>
  </si>
  <si>
    <t>188</t>
  </si>
  <si>
    <t>U3897</t>
  </si>
  <si>
    <t>U3898</t>
  </si>
  <si>
    <t>162</t>
  </si>
  <si>
    <t>U3899</t>
  </si>
  <si>
    <t>141</t>
  </si>
  <si>
    <t>U3900</t>
  </si>
  <si>
    <t>U3901</t>
  </si>
  <si>
    <t>TECHNO TRADING CORPORATION</t>
  </si>
  <si>
    <t>U3902</t>
  </si>
  <si>
    <t>U3903</t>
  </si>
  <si>
    <t>U3904</t>
  </si>
  <si>
    <t>U3905</t>
  </si>
  <si>
    <t>SIDDHESWAR ENTERPRISES AND FURNITURE</t>
  </si>
  <si>
    <t>U3906</t>
  </si>
  <si>
    <t>U3907</t>
  </si>
  <si>
    <t>282</t>
  </si>
  <si>
    <t>DASH SALES AND SERVICES</t>
  </si>
  <si>
    <t>U3908</t>
  </si>
  <si>
    <t>U3909</t>
  </si>
  <si>
    <t>173</t>
  </si>
  <si>
    <t>U3910</t>
  </si>
  <si>
    <t>260</t>
  </si>
  <si>
    <t>U3911</t>
  </si>
  <si>
    <t>261</t>
  </si>
  <si>
    <t>U3912</t>
  </si>
  <si>
    <t>U3913</t>
  </si>
  <si>
    <t>258</t>
  </si>
  <si>
    <t>U3914</t>
  </si>
  <si>
    <t>259</t>
  </si>
  <si>
    <t>U3915</t>
  </si>
  <si>
    <t>266</t>
  </si>
  <si>
    <t>U3916</t>
  </si>
  <si>
    <t>180</t>
  </si>
  <si>
    <t>U3917</t>
  </si>
  <si>
    <t>301</t>
  </si>
  <si>
    <t>U3918</t>
  </si>
  <si>
    <t>263</t>
  </si>
  <si>
    <t>U3919</t>
  </si>
  <si>
    <t>264</t>
  </si>
  <si>
    <t>U3920</t>
  </si>
  <si>
    <t>312</t>
  </si>
  <si>
    <t>U3921</t>
  </si>
  <si>
    <t>309</t>
  </si>
  <si>
    <t>U3922</t>
  </si>
  <si>
    <t>310</t>
  </si>
  <si>
    <t>U3923</t>
  </si>
  <si>
    <t>307</t>
  </si>
  <si>
    <t>U3924</t>
  </si>
  <si>
    <t>ORISSA ELECTRICAL and SUPPLIERS</t>
  </si>
  <si>
    <t>U3925</t>
  </si>
  <si>
    <t>U3926</t>
  </si>
  <si>
    <t>275</t>
  </si>
  <si>
    <t>U3927</t>
  </si>
  <si>
    <t>257</t>
  </si>
  <si>
    <t>U3928</t>
  </si>
  <si>
    <t>270</t>
  </si>
  <si>
    <t>U3929</t>
  </si>
  <si>
    <t>305</t>
  </si>
  <si>
    <t>U3930</t>
  </si>
  <si>
    <t>U3946</t>
  </si>
  <si>
    <t>328</t>
  </si>
  <si>
    <t>16/3/2024</t>
  </si>
  <si>
    <t>U3931</t>
  </si>
  <si>
    <t>U3932</t>
  </si>
  <si>
    <t>U3933</t>
  </si>
  <si>
    <t>U3934</t>
  </si>
  <si>
    <t>U3935</t>
  </si>
  <si>
    <t>302</t>
  </si>
  <si>
    <t>U3936</t>
  </si>
  <si>
    <t>303</t>
  </si>
  <si>
    <t>U3937</t>
  </si>
  <si>
    <t>U3942</t>
  </si>
  <si>
    <t>U3943</t>
  </si>
  <si>
    <t>18/3/2024</t>
  </si>
  <si>
    <t>U3938</t>
  </si>
  <si>
    <t>U3939</t>
  </si>
  <si>
    <t>U3940</t>
  </si>
  <si>
    <t>U3941</t>
  </si>
  <si>
    <t>U3944</t>
  </si>
  <si>
    <t>407</t>
  </si>
  <si>
    <t>ISWAR AGENCY</t>
  </si>
  <si>
    <t>U3945</t>
  </si>
  <si>
    <t>428</t>
  </si>
  <si>
    <t>U3947</t>
  </si>
  <si>
    <t>LAXMI WIRE HOUSE</t>
  </si>
  <si>
    <t>U3948</t>
  </si>
  <si>
    <t>Laxmi Wire House</t>
  </si>
  <si>
    <t>U3949</t>
  </si>
  <si>
    <t>U3973</t>
  </si>
  <si>
    <t>MMB</t>
  </si>
  <si>
    <t>L N ELECTRICAL</t>
  </si>
  <si>
    <t>19/3/2024</t>
  </si>
  <si>
    <t>U3950</t>
  </si>
  <si>
    <t>501</t>
  </si>
  <si>
    <t>U3951</t>
  </si>
  <si>
    <t>500</t>
  </si>
  <si>
    <t>U3952</t>
  </si>
  <si>
    <t>503</t>
  </si>
  <si>
    <t>U3953</t>
  </si>
  <si>
    <t>502</t>
  </si>
  <si>
    <t>U3954</t>
  </si>
  <si>
    <t>495</t>
  </si>
  <si>
    <t>U3955</t>
  </si>
  <si>
    <t>492</t>
  </si>
  <si>
    <t>U3956</t>
  </si>
  <si>
    <t>U3957</t>
  </si>
  <si>
    <t>542</t>
  </si>
  <si>
    <t>U3958</t>
  </si>
  <si>
    <t>523</t>
  </si>
  <si>
    <t>U3959</t>
  </si>
  <si>
    <t>U3960</t>
  </si>
  <si>
    <t>491</t>
  </si>
  <si>
    <t>U3961</t>
  </si>
  <si>
    <t>U3962</t>
  </si>
  <si>
    <t>544</t>
  </si>
  <si>
    <t>U3963</t>
  </si>
  <si>
    <t>546</t>
  </si>
  <si>
    <t>U3964</t>
  </si>
  <si>
    <t>545</t>
  </si>
  <si>
    <t>U3965</t>
  </si>
  <si>
    <t>525</t>
  </si>
  <si>
    <t>U3966</t>
  </si>
  <si>
    <t>483</t>
  </si>
  <si>
    <t>U3967</t>
  </si>
  <si>
    <t>444</t>
  </si>
  <si>
    <t>P P ASSOCIATES</t>
  </si>
  <si>
    <t>U3968</t>
  </si>
  <si>
    <t>PAPUN ELECTRICALS</t>
  </si>
  <si>
    <t>U3969</t>
  </si>
  <si>
    <t>478</t>
  </si>
  <si>
    <t>U3970</t>
  </si>
  <si>
    <t>554</t>
  </si>
  <si>
    <t>U3971</t>
  </si>
  <si>
    <t>553</t>
  </si>
  <si>
    <t>U3972</t>
  </si>
  <si>
    <t>552</t>
  </si>
  <si>
    <t>U3974</t>
  </si>
  <si>
    <t>543</t>
  </si>
  <si>
    <t>20/3/2024</t>
  </si>
  <si>
    <t>U3975</t>
  </si>
  <si>
    <t>16564</t>
  </si>
  <si>
    <t>SKR ENTERPRISES</t>
  </si>
  <si>
    <t>U3976</t>
  </si>
  <si>
    <t>16563</t>
  </si>
  <si>
    <t>U3977</t>
  </si>
  <si>
    <t>561</t>
  </si>
  <si>
    <t>U3978</t>
  </si>
  <si>
    <t>U3979</t>
  </si>
  <si>
    <t>588</t>
  </si>
  <si>
    <t>GREAT EASTERN RETAIL PVT LTD</t>
  </si>
  <si>
    <t>U3980</t>
  </si>
  <si>
    <t>U3981</t>
  </si>
  <si>
    <t>589</t>
  </si>
  <si>
    <t>U3982</t>
  </si>
  <si>
    <t>597</t>
  </si>
  <si>
    <t>U3983</t>
  </si>
  <si>
    <t>584</t>
  </si>
  <si>
    <t>ASHA LADIES CORNER</t>
  </si>
  <si>
    <t>U3984</t>
  </si>
  <si>
    <t>582</t>
  </si>
  <si>
    <t>GAYATRI FURNITURE AND ELECTRONICS</t>
  </si>
  <si>
    <t>U3985</t>
  </si>
  <si>
    <t>581</t>
  </si>
  <si>
    <t>U3986</t>
  </si>
  <si>
    <t>595</t>
  </si>
  <si>
    <t>U3987</t>
  </si>
  <si>
    <t>608</t>
  </si>
  <si>
    <t>21/3/2024</t>
  </si>
  <si>
    <t>U3988</t>
  </si>
  <si>
    <t>698</t>
  </si>
  <si>
    <t>U3989</t>
  </si>
  <si>
    <t>645</t>
  </si>
  <si>
    <t>U3990</t>
  </si>
  <si>
    <t>U3991</t>
  </si>
  <si>
    <t>699</t>
  </si>
  <si>
    <t>U3992</t>
  </si>
  <si>
    <t>U3993</t>
  </si>
  <si>
    <t>U3994</t>
  </si>
  <si>
    <t>630</t>
  </si>
  <si>
    <t>U3995</t>
  </si>
  <si>
    <t>631</t>
  </si>
  <si>
    <t>U3996</t>
  </si>
  <si>
    <t>U3997</t>
  </si>
  <si>
    <t>U3998</t>
  </si>
  <si>
    <t>652</t>
  </si>
  <si>
    <t>U3999</t>
  </si>
  <si>
    <t>705</t>
  </si>
  <si>
    <t>U4000</t>
  </si>
  <si>
    <t>703</t>
  </si>
  <si>
    <t>U4001</t>
  </si>
  <si>
    <t>U4002</t>
  </si>
  <si>
    <t>U4003</t>
  </si>
  <si>
    <t>650</t>
  </si>
  <si>
    <t>U4004</t>
  </si>
  <si>
    <t>U4005</t>
  </si>
  <si>
    <t>U4006</t>
  </si>
  <si>
    <t>U4007</t>
  </si>
  <si>
    <t>715</t>
  </si>
  <si>
    <t>U4008</t>
  </si>
  <si>
    <t>717</t>
  </si>
  <si>
    <t>MAHABIR ELECTRICAL AGENCY</t>
  </si>
  <si>
    <t>U4009</t>
  </si>
  <si>
    <t>716</t>
  </si>
  <si>
    <t>U4010</t>
  </si>
  <si>
    <t>U4011</t>
  </si>
  <si>
    <t>662</t>
  </si>
  <si>
    <t>U4012</t>
  </si>
  <si>
    <t>619</t>
  </si>
  <si>
    <t>U4013</t>
  </si>
  <si>
    <t>622</t>
  </si>
  <si>
    <t>U4014</t>
  </si>
  <si>
    <t>U4015</t>
  </si>
  <si>
    <t>U4016</t>
  </si>
  <si>
    <t>U4017</t>
  </si>
  <si>
    <t>628</t>
  </si>
  <si>
    <t>U4018</t>
  </si>
  <si>
    <t>704</t>
  </si>
  <si>
    <t>U4019</t>
  </si>
  <si>
    <t>U4022</t>
  </si>
  <si>
    <t>NARSINGHPUR</t>
  </si>
  <si>
    <t>BASANTI ENTERPRISES</t>
  </si>
  <si>
    <t>U4024</t>
  </si>
  <si>
    <t>City Supply Agencies</t>
  </si>
  <si>
    <t>U4025</t>
  </si>
  <si>
    <t>744</t>
  </si>
  <si>
    <t>POPULAR ELECTRICALS</t>
  </si>
  <si>
    <t>22/3/2024</t>
  </si>
  <si>
    <t>U4020</t>
  </si>
  <si>
    <t>U4021</t>
  </si>
  <si>
    <t>789</t>
  </si>
  <si>
    <t>U4023</t>
  </si>
  <si>
    <t>U4026</t>
  </si>
  <si>
    <t>U4027</t>
  </si>
  <si>
    <t>785</t>
  </si>
  <si>
    <t>U4028</t>
  </si>
  <si>
    <t>U4029</t>
  </si>
  <si>
    <t>23/3/2024</t>
  </si>
  <si>
    <t>U4030</t>
  </si>
  <si>
    <t>U4031</t>
  </si>
  <si>
    <t>830</t>
  </si>
  <si>
    <t>U4032</t>
  </si>
  <si>
    <t>783</t>
  </si>
  <si>
    <t>SRIRAM SEWING MACHINE</t>
  </si>
  <si>
    <t>U4033</t>
  </si>
  <si>
    <t>782</t>
  </si>
  <si>
    <t>U4034</t>
  </si>
  <si>
    <t>784</t>
  </si>
  <si>
    <t>U4035</t>
  </si>
  <si>
    <t>795</t>
  </si>
  <si>
    <t>U4036</t>
  </si>
  <si>
    <t>798</t>
  </si>
  <si>
    <t>U4037</t>
  </si>
  <si>
    <t>797</t>
  </si>
  <si>
    <t>U4038</t>
  </si>
  <si>
    <t>811</t>
  </si>
  <si>
    <t>U4039</t>
  </si>
  <si>
    <t>U4040</t>
  </si>
  <si>
    <t>BHARAT MECHANICAL WORKS</t>
  </si>
  <si>
    <t>U4041</t>
  </si>
  <si>
    <t>U4042</t>
  </si>
  <si>
    <t>812</t>
  </si>
  <si>
    <t>U4043</t>
  </si>
  <si>
    <t>U4044</t>
  </si>
  <si>
    <t>840</t>
  </si>
  <si>
    <t>U4045</t>
  </si>
  <si>
    <t>826</t>
  </si>
  <si>
    <t>U4046</t>
  </si>
  <si>
    <t>857</t>
  </si>
  <si>
    <t>U4047</t>
  </si>
  <si>
    <t>859</t>
  </si>
  <si>
    <t>U4048</t>
  </si>
  <si>
    <t>25/3/2024</t>
  </si>
  <si>
    <t>U4049</t>
  </si>
  <si>
    <t>U4050</t>
  </si>
  <si>
    <t>894</t>
  </si>
  <si>
    <t>U4051</t>
  </si>
  <si>
    <t>U4052</t>
  </si>
  <si>
    <t>U4053</t>
  </si>
  <si>
    <t>U4054</t>
  </si>
  <si>
    <t>U4055</t>
  </si>
  <si>
    <t>898</t>
  </si>
  <si>
    <t>U4056</t>
  </si>
  <si>
    <t>U4057</t>
  </si>
  <si>
    <t>915</t>
  </si>
  <si>
    <t>BABULAL AGARWALLA</t>
  </si>
  <si>
    <t>U4058</t>
  </si>
  <si>
    <t>U4059</t>
  </si>
  <si>
    <t>U4060</t>
  </si>
  <si>
    <t>U4061</t>
  </si>
  <si>
    <t>913</t>
  </si>
  <si>
    <t>27/3/2024</t>
  </si>
  <si>
    <t>U4062</t>
  </si>
  <si>
    <t>U4063</t>
  </si>
  <si>
    <t>925</t>
  </si>
  <si>
    <t>U4064</t>
  </si>
  <si>
    <t>935</t>
  </si>
  <si>
    <t>U4065</t>
  </si>
  <si>
    <t>927</t>
  </si>
  <si>
    <t>U4066</t>
  </si>
  <si>
    <t>932</t>
  </si>
  <si>
    <t>U4067</t>
  </si>
  <si>
    <t>U4068</t>
  </si>
  <si>
    <t>949</t>
  </si>
  <si>
    <t>U4069</t>
  </si>
  <si>
    <t>957</t>
  </si>
  <si>
    <t>U4070</t>
  </si>
  <si>
    <t>959</t>
  </si>
  <si>
    <t>U4071</t>
  </si>
  <si>
    <t>U4072</t>
  </si>
  <si>
    <t>U4073</t>
  </si>
  <si>
    <t>965</t>
  </si>
  <si>
    <t>U4074</t>
  </si>
  <si>
    <t>938</t>
  </si>
  <si>
    <t>U4075</t>
  </si>
  <si>
    <t>930</t>
  </si>
  <si>
    <t>U4076</t>
  </si>
  <si>
    <t>U4077</t>
  </si>
  <si>
    <t>U4078</t>
  </si>
  <si>
    <t>U4079</t>
  </si>
  <si>
    <t>U4080</t>
  </si>
  <si>
    <t>15</t>
  </si>
  <si>
    <t>U4081</t>
  </si>
  <si>
    <t>U4082</t>
  </si>
  <si>
    <t>7005</t>
  </si>
  <si>
    <t>U4083</t>
  </si>
  <si>
    <t>U4084</t>
  </si>
  <si>
    <t>992</t>
  </si>
  <si>
    <t>U4085</t>
  </si>
  <si>
    <t>28/3/2024</t>
  </si>
  <si>
    <t>U4086</t>
  </si>
  <si>
    <t>71</t>
  </si>
  <si>
    <t>U4087</t>
  </si>
  <si>
    <t>036</t>
  </si>
  <si>
    <t>U4088</t>
  </si>
  <si>
    <t>U4089</t>
  </si>
  <si>
    <t>U4090</t>
  </si>
  <si>
    <t>U4091</t>
  </si>
  <si>
    <t>7006</t>
  </si>
  <si>
    <t>U4092</t>
  </si>
  <si>
    <t>U4093</t>
  </si>
  <si>
    <t>U4094</t>
  </si>
  <si>
    <t>54</t>
  </si>
  <si>
    <t>U4095</t>
  </si>
  <si>
    <t>U4096</t>
  </si>
  <si>
    <t>U4097</t>
  </si>
  <si>
    <t>U4098</t>
  </si>
  <si>
    <t>U4099</t>
  </si>
  <si>
    <t>051</t>
  </si>
  <si>
    <t>U4100</t>
  </si>
  <si>
    <t>286</t>
  </si>
  <si>
    <t>U4101</t>
  </si>
  <si>
    <t>043</t>
  </si>
  <si>
    <t>U4102</t>
  </si>
  <si>
    <t>EASTERN DISTRIBUTORS</t>
  </si>
  <si>
    <t>U4103</t>
  </si>
  <si>
    <t>U4104</t>
  </si>
  <si>
    <t>U4105</t>
  </si>
  <si>
    <t>U4106</t>
  </si>
  <si>
    <t>84</t>
  </si>
  <si>
    <t>U4107</t>
  </si>
  <si>
    <t>85</t>
  </si>
  <si>
    <t>29/3/2024</t>
  </si>
  <si>
    <t>U4108</t>
  </si>
  <si>
    <t>7152</t>
  </si>
  <si>
    <t>PATIA</t>
  </si>
  <si>
    <t>SWASTIK ASSETS PCT LTD</t>
  </si>
  <si>
    <t>U4109</t>
  </si>
  <si>
    <t>7140</t>
  </si>
  <si>
    <t>JAGANNATH ELECTRICALS BHUBAN</t>
  </si>
  <si>
    <t>U4110</t>
  </si>
  <si>
    <t>7139</t>
  </si>
  <si>
    <t>U4111</t>
  </si>
  <si>
    <t>7133</t>
  </si>
  <si>
    <t>U4112</t>
  </si>
  <si>
    <t>7128</t>
  </si>
  <si>
    <t>U4113</t>
  </si>
  <si>
    <t>7156</t>
  </si>
  <si>
    <t>U4114</t>
  </si>
  <si>
    <t>7157</t>
  </si>
  <si>
    <t>U4115</t>
  </si>
  <si>
    <t>7137</t>
  </si>
  <si>
    <t>U4116</t>
  </si>
  <si>
    <t>7138</t>
  </si>
  <si>
    <t>U4117</t>
  </si>
  <si>
    <t>7154</t>
  </si>
  <si>
    <t>U4118</t>
  </si>
  <si>
    <t>7171</t>
  </si>
  <si>
    <t>U4119</t>
  </si>
  <si>
    <t>7146</t>
  </si>
  <si>
    <t>U4120</t>
  </si>
  <si>
    <t>7120</t>
  </si>
  <si>
    <t>U4121</t>
  </si>
  <si>
    <t>7158</t>
  </si>
  <si>
    <t>U4122</t>
  </si>
  <si>
    <t>7119</t>
  </si>
  <si>
    <t>U4123</t>
  </si>
  <si>
    <t>7207</t>
  </si>
  <si>
    <t>SHREE KRISHNA ENTERPRISES</t>
  </si>
  <si>
    <t>U4124</t>
  </si>
  <si>
    <t>SAKO SALES</t>
  </si>
  <si>
    <t>U4125</t>
  </si>
  <si>
    <t>192</t>
  </si>
  <si>
    <t>U4126</t>
  </si>
  <si>
    <t>U4127</t>
  </si>
  <si>
    <t>183</t>
  </si>
  <si>
    <t>U4128</t>
  </si>
  <si>
    <t>182</t>
  </si>
  <si>
    <t>U4137</t>
  </si>
  <si>
    <t>U4138</t>
  </si>
  <si>
    <t>U4169</t>
  </si>
  <si>
    <t>7210</t>
  </si>
  <si>
    <t>30/3/2024</t>
  </si>
  <si>
    <t>U4129</t>
  </si>
  <si>
    <t>228</t>
  </si>
  <si>
    <t>U4130</t>
  </si>
  <si>
    <t>254</t>
  </si>
  <si>
    <t>PSP DISTRIBUTORS</t>
  </si>
  <si>
    <t>U4131</t>
  </si>
  <si>
    <t>U4132</t>
  </si>
  <si>
    <t>U4133</t>
  </si>
  <si>
    <t>U4134</t>
  </si>
  <si>
    <t>279</t>
  </si>
  <si>
    <t>U4135</t>
  </si>
  <si>
    <t>U4136</t>
  </si>
  <si>
    <t>241</t>
  </si>
  <si>
    <t>U4139</t>
  </si>
  <si>
    <t>U4140</t>
  </si>
  <si>
    <t>239</t>
  </si>
  <si>
    <t>U4141</t>
  </si>
  <si>
    <t>U4142</t>
  </si>
  <si>
    <t>U4143</t>
  </si>
  <si>
    <t>229</t>
  </si>
  <si>
    <t>U4145</t>
  </si>
  <si>
    <t>251</t>
  </si>
  <si>
    <t>U4146</t>
  </si>
  <si>
    <t>BHARAT ELECTRONICS  AND HOME APPLIANCE</t>
  </si>
  <si>
    <t>U4147</t>
  </si>
  <si>
    <t>269</t>
  </si>
  <si>
    <t>U4148</t>
  </si>
  <si>
    <t>BHARAT ELECTRONICS AND APPLIAN</t>
  </si>
  <si>
    <t>U4149</t>
  </si>
  <si>
    <t>262</t>
  </si>
  <si>
    <t>U4150</t>
  </si>
  <si>
    <t>267</t>
  </si>
  <si>
    <t>U4151</t>
  </si>
  <si>
    <t>U4152</t>
  </si>
  <si>
    <t>U4153</t>
  </si>
  <si>
    <t>BHANJANAGAR</t>
  </si>
  <si>
    <t>BHARAT ELECTRONICS AND APPLICANCE</t>
  </si>
  <si>
    <t>U4155</t>
  </si>
  <si>
    <t>U4156</t>
  </si>
  <si>
    <t>U4157</t>
  </si>
  <si>
    <t>294</t>
  </si>
  <si>
    <t>U4158</t>
  </si>
  <si>
    <t>RAJ SUNAKHALA</t>
  </si>
  <si>
    <t>bharat electronicsa and home apploance</t>
  </si>
  <si>
    <t>U4159</t>
  </si>
  <si>
    <t>U4174</t>
  </si>
  <si>
    <t>287</t>
  </si>
  <si>
    <t>U4180</t>
  </si>
  <si>
    <t>291</t>
  </si>
  <si>
    <t>31/3/2024</t>
  </si>
  <si>
    <t>U4144</t>
  </si>
  <si>
    <t>U4154</t>
  </si>
  <si>
    <t>SUBHAM ENGINEERS</t>
  </si>
  <si>
    <t>U4160</t>
  </si>
  <si>
    <t>U4161</t>
  </si>
  <si>
    <t>U4162</t>
  </si>
  <si>
    <t>367</t>
  </si>
  <si>
    <t>U4163</t>
  </si>
  <si>
    <t>368</t>
  </si>
  <si>
    <t>U4164</t>
  </si>
  <si>
    <t>319</t>
  </si>
  <si>
    <t>U4165</t>
  </si>
  <si>
    <t>7580</t>
  </si>
  <si>
    <t>U4166</t>
  </si>
  <si>
    <t>518</t>
  </si>
  <si>
    <t>USHA INTERNATIONAL LTD</t>
  </si>
  <si>
    <t>U4167</t>
  </si>
  <si>
    <t>519</t>
  </si>
  <si>
    <t>U4168</t>
  </si>
  <si>
    <t>516</t>
  </si>
  <si>
    <t>U4170</t>
  </si>
  <si>
    <t>524</t>
  </si>
  <si>
    <t>U4171</t>
  </si>
  <si>
    <t>U4172</t>
  </si>
  <si>
    <t>423</t>
  </si>
  <si>
    <t>U4173</t>
  </si>
  <si>
    <t>578</t>
  </si>
  <si>
    <t>ROYAL HOME APPLINCES</t>
  </si>
  <si>
    <t>U4175</t>
  </si>
  <si>
    <t>U4176</t>
  </si>
  <si>
    <t>439</t>
  </si>
  <si>
    <t>U4177</t>
  </si>
  <si>
    <t>378</t>
  </si>
  <si>
    <t>U4178</t>
  </si>
  <si>
    <t>481</t>
  </si>
  <si>
    <t>U4179</t>
  </si>
  <si>
    <t>486</t>
  </si>
  <si>
    <t>U4181</t>
  </si>
  <si>
    <t>448</t>
  </si>
  <si>
    <t>U4182</t>
  </si>
  <si>
    <t>449</t>
  </si>
  <si>
    <t>U4183</t>
  </si>
  <si>
    <t>450</t>
  </si>
  <si>
    <t>U4184</t>
  </si>
  <si>
    <t>GAYATRI FURNITURE</t>
  </si>
  <si>
    <t>U4185</t>
  </si>
  <si>
    <t>SIDHESWAR ENTERPRISES</t>
  </si>
  <si>
    <t>U4186</t>
  </si>
  <si>
    <t>438</t>
  </si>
  <si>
    <t>U4187</t>
  </si>
  <si>
    <t>426</t>
  </si>
  <si>
    <t>U4188</t>
  </si>
  <si>
    <t>510</t>
  </si>
  <si>
    <t>U4189</t>
  </si>
  <si>
    <t>U4190</t>
  </si>
  <si>
    <t>U4191</t>
  </si>
  <si>
    <t>380</t>
  </si>
  <si>
    <t>U4192</t>
  </si>
  <si>
    <t>590</t>
  </si>
  <si>
    <t>U4193</t>
  </si>
  <si>
    <t>Alaka Enterprises</t>
  </si>
  <si>
    <t>U4194</t>
  </si>
  <si>
    <t>U4195</t>
  </si>
  <si>
    <t>JHUMPURA</t>
  </si>
  <si>
    <t>UTTAM STORE</t>
  </si>
  <si>
    <t>U4196</t>
  </si>
  <si>
    <t>U4197</t>
  </si>
  <si>
    <t>370</t>
  </si>
  <si>
    <t>U4198</t>
  </si>
  <si>
    <t>506</t>
  </si>
  <si>
    <t>U4199</t>
  </si>
  <si>
    <t>U4200</t>
  </si>
  <si>
    <t>520</t>
  </si>
  <si>
    <t>U4201</t>
  </si>
  <si>
    <t>447</t>
  </si>
  <si>
    <t>U4202</t>
  </si>
  <si>
    <t>U4203</t>
  </si>
  <si>
    <t>U4204</t>
  </si>
  <si>
    <t>U4205</t>
  </si>
  <si>
    <t>U4206</t>
  </si>
  <si>
    <t>MONTH   : MARCH, 2024.</t>
  </si>
  <si>
    <t>BILL NO.   :  42825</t>
  </si>
  <si>
    <t xml:space="preserve"> ….</t>
  </si>
  <si>
    <t>RC SMALL</t>
  </si>
  <si>
    <t>(RUPEES SIX LAKH FIFTY THREE THOUSAND THREE HUNDRED TWENTY FOUR ONLY)</t>
  </si>
  <si>
    <t>BILL DATE : 07/04/2024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</si>
</sst>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5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u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64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/>
    <xf numFmtId="2" fontId="4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wrapText="1"/>
    </xf>
    <xf numFmtId="0" fontId="10" fillId="3" borderId="4" xfId="0" applyFont="1" applyFill="1" applyBorder="1" applyAlignment="1">
      <alignment horizontal="right" wrapText="1"/>
    </xf>
    <xf numFmtId="14" fontId="10" fillId="3" borderId="4" xfId="0" applyNumberFormat="1" applyFont="1" applyFill="1" applyBorder="1" applyAlignment="1">
      <alignment wrapText="1"/>
    </xf>
    <xf numFmtId="0" fontId="10" fillId="3" borderId="3" xfId="0" applyFont="1" applyFill="1" applyBorder="1" applyAlignment="1">
      <alignment horizontal="left" wrapText="1"/>
    </xf>
    <xf numFmtId="0" fontId="10" fillId="3" borderId="4" xfId="0" applyFont="1" applyFill="1" applyBorder="1" applyAlignment="1">
      <alignment horizontal="left" wrapText="1"/>
    </xf>
    <xf numFmtId="2" fontId="10" fillId="3" borderId="4" xfId="0" applyNumberFormat="1" applyFont="1" applyFill="1" applyBorder="1" applyAlignment="1">
      <alignment horizontal="right" wrapText="1"/>
    </xf>
    <xf numFmtId="0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11" fillId="0" borderId="1" xfId="0" applyNumberFormat="1" applyFont="1" applyBorder="1"/>
    <xf numFmtId="2" fontId="0" fillId="0" borderId="1" xfId="0" applyNumberFormat="1" applyFont="1" applyBorder="1"/>
    <xf numFmtId="2" fontId="7" fillId="0" borderId="1" xfId="0" applyNumberFormat="1" applyFont="1" applyBorder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11" fillId="2" borderId="1" xfId="0" applyNumberFormat="1" applyFont="1" applyFill="1" applyBorder="1"/>
    <xf numFmtId="2" fontId="0" fillId="2" borderId="1" xfId="0" applyNumberFormat="1" applyFont="1" applyFill="1" applyBorder="1"/>
    <xf numFmtId="0" fontId="0" fillId="0" borderId="1" xfId="0" applyNumberFormat="1" applyFont="1" applyBorder="1" applyAlignment="1"/>
    <xf numFmtId="0" fontId="0" fillId="2" borderId="1" xfId="0" applyNumberFormat="1" applyFont="1" applyFill="1" applyBorder="1" applyAlignment="1"/>
    <xf numFmtId="0" fontId="12" fillId="0" borderId="0" xfId="0" applyNumberFormat="1" applyFont="1" applyAlignment="1">
      <alignment horizontal="center"/>
    </xf>
    <xf numFmtId="0" fontId="12" fillId="0" borderId="0" xfId="0" applyNumberFormat="1" applyFont="1"/>
    <xf numFmtId="0" fontId="12" fillId="0" borderId="0" xfId="0" applyNumberFormat="1" applyFont="1" applyAlignment="1">
      <alignment horizontal="left"/>
    </xf>
    <xf numFmtId="2" fontId="12" fillId="0" borderId="0" xfId="0" applyNumberFormat="1" applyFont="1"/>
    <xf numFmtId="0" fontId="14" fillId="2" borderId="0" xfId="0" applyFont="1" applyFill="1" applyAlignment="1">
      <alignment horizontal="center"/>
    </xf>
    <xf numFmtId="0" fontId="13" fillId="0" borderId="10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right" vertical="center"/>
    </xf>
    <xf numFmtId="0" fontId="7" fillId="0" borderId="6" xfId="0" applyNumberFormat="1" applyFont="1" applyBorder="1" applyAlignment="1">
      <alignment horizontal="right" vertical="center"/>
    </xf>
    <xf numFmtId="0" fontId="7" fillId="0" borderId="2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QUOTATION/USHA%20NEW%20R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gati Upcountry Freight Annex"/>
    </sheetNames>
    <sheetDataSet>
      <sheetData sheetId="0">
        <row r="4">
          <cell r="B4" t="str">
            <v>ANANDAPUR</v>
          </cell>
          <cell r="C4">
            <v>38</v>
          </cell>
          <cell r="D4">
            <v>32.5</v>
          </cell>
          <cell r="E4">
            <v>29.5</v>
          </cell>
          <cell r="F4">
            <v>55</v>
          </cell>
          <cell r="G4">
            <v>60</v>
          </cell>
          <cell r="H4">
            <v>115</v>
          </cell>
          <cell r="I4">
            <v>185</v>
          </cell>
          <cell r="J4">
            <v>410</v>
          </cell>
        </row>
        <row r="5">
          <cell r="B5" t="str">
            <v>ANGUL</v>
          </cell>
          <cell r="C5">
            <v>38</v>
          </cell>
          <cell r="D5">
            <v>38</v>
          </cell>
          <cell r="E5">
            <v>30</v>
          </cell>
          <cell r="F5">
            <v>65</v>
          </cell>
          <cell r="G5">
            <v>65</v>
          </cell>
          <cell r="H5">
            <v>105</v>
          </cell>
          <cell r="I5">
            <v>181</v>
          </cell>
          <cell r="J5">
            <v>340</v>
          </cell>
        </row>
        <row r="6">
          <cell r="B6" t="str">
            <v>ASKA</v>
          </cell>
          <cell r="C6">
            <v>33</v>
          </cell>
          <cell r="D6">
            <v>31</v>
          </cell>
          <cell r="E6">
            <v>28</v>
          </cell>
          <cell r="F6">
            <v>53</v>
          </cell>
          <cell r="G6">
            <v>53</v>
          </cell>
          <cell r="H6">
            <v>101</v>
          </cell>
          <cell r="I6">
            <v>181</v>
          </cell>
          <cell r="J6">
            <v>330</v>
          </cell>
        </row>
        <row r="7">
          <cell r="B7" t="str">
            <v>ATHAGARH</v>
          </cell>
          <cell r="C7">
            <v>38</v>
          </cell>
          <cell r="D7">
            <v>38</v>
          </cell>
          <cell r="E7">
            <v>30</v>
          </cell>
          <cell r="F7">
            <v>70</v>
          </cell>
          <cell r="G7">
            <v>70</v>
          </cell>
          <cell r="H7">
            <v>105</v>
          </cell>
          <cell r="I7">
            <v>169</v>
          </cell>
          <cell r="J7">
            <v>340</v>
          </cell>
        </row>
        <row r="8">
          <cell r="B8" t="str">
            <v>ATTABIRA</v>
          </cell>
          <cell r="C8">
            <v>34</v>
          </cell>
          <cell r="D8">
            <v>31</v>
          </cell>
          <cell r="E8">
            <v>28</v>
          </cell>
          <cell r="F8">
            <v>46</v>
          </cell>
          <cell r="G8">
            <v>46</v>
          </cell>
          <cell r="H8">
            <v>98</v>
          </cell>
          <cell r="I8">
            <v>145</v>
          </cell>
          <cell r="J8">
            <v>340</v>
          </cell>
        </row>
        <row r="9">
          <cell r="B9" t="str">
            <v>BALASORE</v>
          </cell>
          <cell r="C9">
            <v>38</v>
          </cell>
          <cell r="D9">
            <v>38</v>
          </cell>
          <cell r="E9">
            <v>30</v>
          </cell>
          <cell r="F9">
            <v>65</v>
          </cell>
          <cell r="G9">
            <v>70</v>
          </cell>
          <cell r="H9">
            <v>120</v>
          </cell>
          <cell r="I9">
            <v>195</v>
          </cell>
          <cell r="J9">
            <v>340</v>
          </cell>
        </row>
        <row r="10">
          <cell r="B10" t="str">
            <v>BALIGUDA</v>
          </cell>
          <cell r="C10">
            <v>45</v>
          </cell>
          <cell r="D10">
            <v>41</v>
          </cell>
          <cell r="E10">
            <v>38</v>
          </cell>
          <cell r="F10">
            <v>70</v>
          </cell>
          <cell r="G10">
            <v>70</v>
          </cell>
          <cell r="H10">
            <v>124</v>
          </cell>
          <cell r="I10">
            <v>173</v>
          </cell>
          <cell r="J10">
            <v>340</v>
          </cell>
        </row>
        <row r="11">
          <cell r="B11" t="str">
            <v>BALUGAON</v>
          </cell>
          <cell r="C11">
            <v>38</v>
          </cell>
          <cell r="D11">
            <v>38</v>
          </cell>
          <cell r="E11">
            <v>30</v>
          </cell>
          <cell r="F11">
            <v>70</v>
          </cell>
          <cell r="G11">
            <v>70</v>
          </cell>
          <cell r="H11">
            <v>101</v>
          </cell>
          <cell r="I11">
            <v>182</v>
          </cell>
          <cell r="J11">
            <v>340</v>
          </cell>
        </row>
        <row r="12">
          <cell r="B12" t="str">
            <v>BAMRA</v>
          </cell>
          <cell r="C12">
            <v>40</v>
          </cell>
          <cell r="D12">
            <v>38</v>
          </cell>
          <cell r="E12">
            <v>30</v>
          </cell>
          <cell r="F12">
            <v>70</v>
          </cell>
          <cell r="G12">
            <v>70</v>
          </cell>
          <cell r="H12">
            <v>160</v>
          </cell>
          <cell r="I12">
            <v>295</v>
          </cell>
          <cell r="J12">
            <v>340</v>
          </cell>
        </row>
        <row r="13">
          <cell r="B13" t="str">
            <v>BARBIL</v>
          </cell>
          <cell r="C13">
            <v>48</v>
          </cell>
          <cell r="D13">
            <v>41</v>
          </cell>
          <cell r="E13">
            <v>38</v>
          </cell>
          <cell r="F13">
            <v>69</v>
          </cell>
          <cell r="G13">
            <v>69</v>
          </cell>
          <cell r="H13">
            <v>124</v>
          </cell>
          <cell r="I13">
            <v>187</v>
          </cell>
          <cell r="J13">
            <v>350</v>
          </cell>
        </row>
        <row r="14">
          <cell r="B14" t="str">
            <v>BARGARH</v>
          </cell>
          <cell r="C14">
            <v>40</v>
          </cell>
          <cell r="D14">
            <v>38</v>
          </cell>
          <cell r="E14">
            <v>30</v>
          </cell>
          <cell r="F14">
            <v>70</v>
          </cell>
          <cell r="G14">
            <v>70</v>
          </cell>
          <cell r="H14">
            <v>150</v>
          </cell>
          <cell r="I14">
            <v>200</v>
          </cell>
          <cell r="J14">
            <v>340</v>
          </cell>
        </row>
        <row r="15">
          <cell r="B15" t="str">
            <v>BARIPADA</v>
          </cell>
          <cell r="C15">
            <v>38</v>
          </cell>
          <cell r="D15">
            <v>38</v>
          </cell>
          <cell r="E15">
            <v>30</v>
          </cell>
          <cell r="F15">
            <v>65</v>
          </cell>
          <cell r="G15">
            <v>65</v>
          </cell>
          <cell r="H15">
            <v>140</v>
          </cell>
          <cell r="I15">
            <v>210</v>
          </cell>
          <cell r="J15">
            <v>340</v>
          </cell>
        </row>
        <row r="16">
          <cell r="B16" t="str">
            <v>BARPALI</v>
          </cell>
          <cell r="C16">
            <v>34</v>
          </cell>
          <cell r="D16">
            <v>31.5</v>
          </cell>
          <cell r="E16">
            <v>28</v>
          </cell>
          <cell r="F16">
            <v>46</v>
          </cell>
          <cell r="G16">
            <v>46</v>
          </cell>
          <cell r="H16">
            <v>98</v>
          </cell>
          <cell r="I16">
            <v>144</v>
          </cell>
          <cell r="J16">
            <v>300</v>
          </cell>
        </row>
        <row r="17">
          <cell r="B17" t="str">
            <v>BELPAHAR</v>
          </cell>
          <cell r="C17">
            <v>42</v>
          </cell>
          <cell r="D17">
            <v>43</v>
          </cell>
          <cell r="E17">
            <v>34</v>
          </cell>
          <cell r="F17">
            <v>70</v>
          </cell>
          <cell r="G17">
            <v>70</v>
          </cell>
          <cell r="H17">
            <v>180</v>
          </cell>
          <cell r="I17">
            <v>250</v>
          </cell>
          <cell r="J17">
            <v>460</v>
          </cell>
        </row>
        <row r="18">
          <cell r="B18" t="str">
            <v>BERHAMPUR</v>
          </cell>
          <cell r="C18">
            <v>38</v>
          </cell>
          <cell r="D18">
            <v>38</v>
          </cell>
          <cell r="E18">
            <v>30</v>
          </cell>
          <cell r="F18">
            <v>65</v>
          </cell>
          <cell r="G18">
            <v>65</v>
          </cell>
          <cell r="H18">
            <v>105</v>
          </cell>
          <cell r="I18">
            <v>195</v>
          </cell>
          <cell r="J18">
            <v>340</v>
          </cell>
        </row>
        <row r="19">
          <cell r="B19" t="str">
            <v>BHADRAK</v>
          </cell>
          <cell r="C19">
            <v>38</v>
          </cell>
          <cell r="D19">
            <v>38</v>
          </cell>
          <cell r="E19">
            <v>30</v>
          </cell>
          <cell r="F19">
            <v>65</v>
          </cell>
          <cell r="G19">
            <v>65</v>
          </cell>
          <cell r="H19">
            <v>105</v>
          </cell>
          <cell r="I19">
            <v>182</v>
          </cell>
          <cell r="J19">
            <v>340</v>
          </cell>
        </row>
        <row r="20">
          <cell r="B20" t="str">
            <v>BHANJANAGAR</v>
          </cell>
          <cell r="C20">
            <v>36</v>
          </cell>
          <cell r="D20">
            <v>31</v>
          </cell>
          <cell r="E20">
            <v>28.5</v>
          </cell>
          <cell r="F20">
            <v>53</v>
          </cell>
          <cell r="G20">
            <v>53</v>
          </cell>
          <cell r="H20">
            <v>120</v>
          </cell>
          <cell r="I20">
            <v>173</v>
          </cell>
          <cell r="J20">
            <v>340</v>
          </cell>
        </row>
        <row r="21">
          <cell r="B21" t="str">
            <v>BHAWANIPATNA</v>
          </cell>
          <cell r="C21">
            <v>58</v>
          </cell>
          <cell r="D21">
            <v>55</v>
          </cell>
          <cell r="E21">
            <v>46</v>
          </cell>
          <cell r="F21">
            <v>85</v>
          </cell>
          <cell r="G21">
            <v>90</v>
          </cell>
          <cell r="H21">
            <v>180</v>
          </cell>
          <cell r="I21">
            <v>250</v>
          </cell>
          <cell r="J21">
            <v>420</v>
          </cell>
        </row>
        <row r="22">
          <cell r="B22" t="str">
            <v>BHUBAN</v>
          </cell>
          <cell r="C22">
            <v>38</v>
          </cell>
          <cell r="D22">
            <v>38</v>
          </cell>
          <cell r="E22">
            <v>30</v>
          </cell>
          <cell r="F22">
            <v>65</v>
          </cell>
          <cell r="G22">
            <v>65</v>
          </cell>
          <cell r="H22">
            <v>101</v>
          </cell>
          <cell r="I22">
            <v>181</v>
          </cell>
          <cell r="J22">
            <v>340</v>
          </cell>
        </row>
        <row r="23">
          <cell r="B23" t="str">
            <v>BIRAMITRAPUR</v>
          </cell>
          <cell r="C23">
            <v>40</v>
          </cell>
          <cell r="D23">
            <v>38</v>
          </cell>
          <cell r="E23">
            <v>30</v>
          </cell>
          <cell r="F23">
            <v>70</v>
          </cell>
          <cell r="G23">
            <v>70</v>
          </cell>
          <cell r="H23">
            <v>175</v>
          </cell>
          <cell r="I23">
            <v>270</v>
          </cell>
          <cell r="J23">
            <v>340</v>
          </cell>
        </row>
        <row r="24">
          <cell r="B24" t="str">
            <v>BIRMAHARAJPUR</v>
          </cell>
          <cell r="C24">
            <v>58</v>
          </cell>
          <cell r="D24">
            <v>58</v>
          </cell>
          <cell r="E24">
            <v>46</v>
          </cell>
          <cell r="F24">
            <v>90</v>
          </cell>
          <cell r="G24">
            <v>90</v>
          </cell>
          <cell r="H24">
            <v>150</v>
          </cell>
          <cell r="I24">
            <v>265</v>
          </cell>
          <cell r="J24">
            <v>420</v>
          </cell>
        </row>
        <row r="25">
          <cell r="B25" t="str">
            <v>BOLANGIR</v>
          </cell>
          <cell r="C25">
            <v>50</v>
          </cell>
          <cell r="D25">
            <v>55</v>
          </cell>
          <cell r="E25">
            <v>46</v>
          </cell>
          <cell r="F25">
            <v>85</v>
          </cell>
          <cell r="G25">
            <v>90</v>
          </cell>
          <cell r="H25">
            <v>150</v>
          </cell>
          <cell r="I25">
            <v>250</v>
          </cell>
          <cell r="J25">
            <v>420</v>
          </cell>
        </row>
        <row r="26">
          <cell r="B26" t="str">
            <v>BOUDH</v>
          </cell>
          <cell r="C26">
            <v>58</v>
          </cell>
          <cell r="D26">
            <v>58</v>
          </cell>
          <cell r="E26">
            <v>46</v>
          </cell>
          <cell r="F26">
            <v>90</v>
          </cell>
          <cell r="G26">
            <v>90</v>
          </cell>
          <cell r="H26">
            <v>150</v>
          </cell>
          <cell r="I26">
            <v>230</v>
          </cell>
          <cell r="J26">
            <v>420</v>
          </cell>
        </row>
        <row r="27">
          <cell r="B27" t="str">
            <v>BRAHMAGIRI</v>
          </cell>
          <cell r="C27">
            <v>38</v>
          </cell>
          <cell r="D27">
            <v>38</v>
          </cell>
          <cell r="E27">
            <v>30</v>
          </cell>
          <cell r="F27">
            <v>65</v>
          </cell>
          <cell r="G27">
            <v>65</v>
          </cell>
          <cell r="H27">
            <v>101</v>
          </cell>
          <cell r="I27">
            <v>181</v>
          </cell>
          <cell r="J27">
            <v>340</v>
          </cell>
        </row>
        <row r="28">
          <cell r="B28" t="str">
            <v>BRAJARAJNAGAR</v>
          </cell>
          <cell r="C28">
            <v>46</v>
          </cell>
          <cell r="D28">
            <v>48</v>
          </cell>
          <cell r="E28">
            <v>38</v>
          </cell>
          <cell r="F28">
            <v>90</v>
          </cell>
          <cell r="G28">
            <v>90</v>
          </cell>
          <cell r="H28">
            <v>165</v>
          </cell>
          <cell r="I28">
            <v>250</v>
          </cell>
          <cell r="J28">
            <v>460</v>
          </cell>
        </row>
        <row r="29">
          <cell r="B29" t="str">
            <v>BUGUDA</v>
          </cell>
          <cell r="C29">
            <v>33</v>
          </cell>
          <cell r="D29">
            <v>31.5</v>
          </cell>
          <cell r="E29">
            <v>28.5</v>
          </cell>
          <cell r="F29">
            <v>50</v>
          </cell>
          <cell r="G29">
            <v>50</v>
          </cell>
          <cell r="H29">
            <v>91</v>
          </cell>
          <cell r="I29">
            <v>144</v>
          </cell>
          <cell r="J29">
            <v>260</v>
          </cell>
        </row>
        <row r="30">
          <cell r="B30" t="str">
            <v>BURLA</v>
          </cell>
          <cell r="C30">
            <v>38</v>
          </cell>
          <cell r="D30">
            <v>38</v>
          </cell>
          <cell r="E30">
            <v>30</v>
          </cell>
          <cell r="F30">
            <v>70</v>
          </cell>
          <cell r="G30">
            <v>70</v>
          </cell>
          <cell r="H30">
            <v>150</v>
          </cell>
          <cell r="I30">
            <v>245</v>
          </cell>
          <cell r="J30">
            <v>340</v>
          </cell>
        </row>
        <row r="31">
          <cell r="B31" t="str">
            <v>CHANDNESWAR</v>
          </cell>
          <cell r="C31">
            <v>38</v>
          </cell>
          <cell r="D31">
            <v>39</v>
          </cell>
          <cell r="E31">
            <v>36</v>
          </cell>
          <cell r="F31">
            <v>54</v>
          </cell>
          <cell r="G31">
            <v>54</v>
          </cell>
          <cell r="H31">
            <v>106</v>
          </cell>
          <cell r="I31">
            <v>157</v>
          </cell>
          <cell r="J31">
            <v>305</v>
          </cell>
        </row>
        <row r="32">
          <cell r="B32" t="str">
            <v>CHANDABALI</v>
          </cell>
          <cell r="C32">
            <v>49</v>
          </cell>
          <cell r="D32">
            <v>30</v>
          </cell>
          <cell r="E32">
            <v>27</v>
          </cell>
          <cell r="F32">
            <v>70</v>
          </cell>
          <cell r="G32">
            <v>70</v>
          </cell>
          <cell r="H32">
            <v>150</v>
          </cell>
          <cell r="I32">
            <v>193</v>
          </cell>
          <cell r="J32">
            <v>490</v>
          </cell>
        </row>
        <row r="33">
          <cell r="B33" t="str">
            <v>CHANDIKHOL</v>
          </cell>
          <cell r="C33">
            <v>38</v>
          </cell>
          <cell r="D33">
            <v>38</v>
          </cell>
          <cell r="E33">
            <v>30</v>
          </cell>
          <cell r="F33">
            <v>65</v>
          </cell>
          <cell r="G33">
            <v>65</v>
          </cell>
          <cell r="H33">
            <v>105</v>
          </cell>
          <cell r="I33">
            <v>169</v>
          </cell>
          <cell r="J33">
            <v>340</v>
          </cell>
        </row>
        <row r="34">
          <cell r="B34" t="str">
            <v>CHANDPUR</v>
          </cell>
          <cell r="C34">
            <v>37</v>
          </cell>
          <cell r="D34">
            <v>33</v>
          </cell>
          <cell r="E34">
            <v>30</v>
          </cell>
          <cell r="F34">
            <v>63</v>
          </cell>
          <cell r="G34">
            <v>63</v>
          </cell>
          <cell r="H34">
            <v>114</v>
          </cell>
          <cell r="I34">
            <v>175</v>
          </cell>
          <cell r="J34">
            <v>410</v>
          </cell>
        </row>
        <row r="35">
          <cell r="B35" t="str">
            <v>CHARAMPA</v>
          </cell>
          <cell r="C35">
            <v>37</v>
          </cell>
          <cell r="D35">
            <v>30</v>
          </cell>
          <cell r="E35">
            <v>27</v>
          </cell>
          <cell r="F35">
            <v>63</v>
          </cell>
          <cell r="G35">
            <v>63</v>
          </cell>
          <cell r="H35">
            <v>114</v>
          </cell>
          <cell r="I35">
            <v>175</v>
          </cell>
          <cell r="J35">
            <v>410</v>
          </cell>
        </row>
        <row r="36">
          <cell r="B36" t="str">
            <v>DEOGARH</v>
          </cell>
          <cell r="C36">
            <v>40</v>
          </cell>
          <cell r="D36">
            <v>38</v>
          </cell>
          <cell r="E36">
            <v>30</v>
          </cell>
          <cell r="F36">
            <v>71</v>
          </cell>
          <cell r="G36">
            <v>71</v>
          </cell>
          <cell r="H36">
            <v>160</v>
          </cell>
          <cell r="I36">
            <v>270</v>
          </cell>
          <cell r="J36">
            <v>340</v>
          </cell>
        </row>
        <row r="37">
          <cell r="B37" t="str">
            <v>DHANMANDAL</v>
          </cell>
          <cell r="C37">
            <v>38</v>
          </cell>
          <cell r="D37">
            <v>38</v>
          </cell>
          <cell r="E37">
            <v>30</v>
          </cell>
          <cell r="F37">
            <v>71</v>
          </cell>
          <cell r="G37">
            <v>71</v>
          </cell>
          <cell r="H37">
            <v>105</v>
          </cell>
          <cell r="I37">
            <v>181</v>
          </cell>
          <cell r="J37">
            <v>340</v>
          </cell>
        </row>
        <row r="38">
          <cell r="B38" t="str">
            <v>DHARAMGARH</v>
          </cell>
          <cell r="C38">
            <v>48</v>
          </cell>
          <cell r="D38">
            <v>41</v>
          </cell>
          <cell r="E38">
            <v>38</v>
          </cell>
          <cell r="F38">
            <v>70</v>
          </cell>
          <cell r="G38">
            <v>70</v>
          </cell>
          <cell r="H38">
            <v>125</v>
          </cell>
          <cell r="I38">
            <v>173</v>
          </cell>
          <cell r="J38">
            <v>340</v>
          </cell>
        </row>
        <row r="39">
          <cell r="B39" t="str">
            <v>DHENKANAL</v>
          </cell>
          <cell r="C39">
            <v>38</v>
          </cell>
          <cell r="D39">
            <v>38</v>
          </cell>
          <cell r="E39">
            <v>30</v>
          </cell>
          <cell r="F39">
            <v>65</v>
          </cell>
          <cell r="G39">
            <v>70</v>
          </cell>
          <cell r="H39">
            <v>101</v>
          </cell>
          <cell r="I39">
            <v>181</v>
          </cell>
          <cell r="J39">
            <v>340</v>
          </cell>
        </row>
        <row r="40">
          <cell r="B40" t="str">
            <v>DHUSURI</v>
          </cell>
          <cell r="C40">
            <v>38</v>
          </cell>
          <cell r="D40">
            <v>38</v>
          </cell>
          <cell r="E40">
            <v>30</v>
          </cell>
          <cell r="F40">
            <v>70</v>
          </cell>
          <cell r="G40">
            <v>70</v>
          </cell>
          <cell r="H40">
            <v>105</v>
          </cell>
          <cell r="I40">
            <v>182</v>
          </cell>
          <cell r="J40">
            <v>340</v>
          </cell>
        </row>
        <row r="41">
          <cell r="B41" t="str">
            <v>DUBURI</v>
          </cell>
          <cell r="C41">
            <v>38</v>
          </cell>
          <cell r="D41">
            <v>38</v>
          </cell>
          <cell r="E41">
            <v>30</v>
          </cell>
          <cell r="F41">
            <v>70</v>
          </cell>
          <cell r="G41">
            <v>70</v>
          </cell>
          <cell r="H41">
            <v>105</v>
          </cell>
          <cell r="I41">
            <v>181</v>
          </cell>
          <cell r="J41">
            <v>340</v>
          </cell>
        </row>
        <row r="42">
          <cell r="B42" t="str">
            <v>GAJPATI</v>
          </cell>
          <cell r="C42">
            <v>38</v>
          </cell>
          <cell r="D42">
            <v>38</v>
          </cell>
          <cell r="E42">
            <v>30</v>
          </cell>
          <cell r="F42">
            <v>70</v>
          </cell>
          <cell r="G42">
            <v>70</v>
          </cell>
          <cell r="H42">
            <v>105</v>
          </cell>
          <cell r="I42">
            <v>195</v>
          </cell>
          <cell r="J42">
            <v>340</v>
          </cell>
        </row>
        <row r="43">
          <cell r="B43" t="str">
            <v>GOPALPUR</v>
          </cell>
          <cell r="C43">
            <v>38</v>
          </cell>
          <cell r="D43">
            <v>38</v>
          </cell>
          <cell r="E43">
            <v>30</v>
          </cell>
          <cell r="F43">
            <v>70</v>
          </cell>
          <cell r="G43">
            <v>70</v>
          </cell>
          <cell r="H43">
            <v>105</v>
          </cell>
          <cell r="I43">
            <v>195</v>
          </cell>
          <cell r="J43">
            <v>340</v>
          </cell>
        </row>
        <row r="44">
          <cell r="B44" t="str">
            <v>GUNUPUR</v>
          </cell>
          <cell r="C44">
            <v>47.5</v>
          </cell>
          <cell r="D44">
            <v>50.5</v>
          </cell>
          <cell r="E44">
            <v>48</v>
          </cell>
          <cell r="F44">
            <v>66</v>
          </cell>
          <cell r="G44">
            <v>66</v>
          </cell>
          <cell r="H44">
            <v>110</v>
          </cell>
          <cell r="I44">
            <v>170</v>
          </cell>
          <cell r="J44">
            <v>370</v>
          </cell>
        </row>
        <row r="45">
          <cell r="B45" t="str">
            <v>JAGATSINGHPUR</v>
          </cell>
          <cell r="C45">
            <v>40</v>
          </cell>
          <cell r="D45">
            <v>42</v>
          </cell>
          <cell r="E45">
            <v>36</v>
          </cell>
          <cell r="F45">
            <v>70</v>
          </cell>
          <cell r="G45">
            <v>75</v>
          </cell>
          <cell r="H45">
            <v>114</v>
          </cell>
          <cell r="I45">
            <v>181</v>
          </cell>
          <cell r="J45">
            <v>420</v>
          </cell>
        </row>
        <row r="46">
          <cell r="B46" t="str">
            <v>JAIPATNA</v>
          </cell>
          <cell r="C46">
            <v>58</v>
          </cell>
          <cell r="D46">
            <v>58</v>
          </cell>
          <cell r="E46">
            <v>46</v>
          </cell>
          <cell r="F46">
            <v>80</v>
          </cell>
          <cell r="G46">
            <v>80</v>
          </cell>
          <cell r="H46">
            <v>180</v>
          </cell>
          <cell r="I46">
            <v>250</v>
          </cell>
          <cell r="J46">
            <v>420</v>
          </cell>
        </row>
        <row r="47">
          <cell r="B47" t="str">
            <v>JAJPUR ROAD</v>
          </cell>
          <cell r="C47">
            <v>38</v>
          </cell>
          <cell r="D47">
            <v>38</v>
          </cell>
          <cell r="E47">
            <v>30</v>
          </cell>
          <cell r="F47">
            <v>65</v>
          </cell>
          <cell r="G47">
            <v>65</v>
          </cell>
          <cell r="H47">
            <v>105</v>
          </cell>
          <cell r="I47">
            <v>181</v>
          </cell>
          <cell r="J47">
            <v>340</v>
          </cell>
        </row>
        <row r="48">
          <cell r="B48" t="str">
            <v>JAJPUR TOWN</v>
          </cell>
          <cell r="C48">
            <v>40</v>
          </cell>
          <cell r="D48">
            <v>45</v>
          </cell>
          <cell r="E48">
            <v>38</v>
          </cell>
          <cell r="F48">
            <v>70</v>
          </cell>
          <cell r="G48">
            <v>75</v>
          </cell>
          <cell r="H48">
            <v>111</v>
          </cell>
          <cell r="I48">
            <v>181</v>
          </cell>
          <cell r="J48">
            <v>420</v>
          </cell>
        </row>
        <row r="49">
          <cell r="B49" t="str">
            <v>JALESWAR</v>
          </cell>
          <cell r="C49">
            <v>55</v>
          </cell>
          <cell r="D49">
            <v>54</v>
          </cell>
          <cell r="E49">
            <v>51</v>
          </cell>
          <cell r="F49">
            <v>76</v>
          </cell>
          <cell r="G49">
            <v>76</v>
          </cell>
          <cell r="H49">
            <v>140</v>
          </cell>
          <cell r="I49">
            <v>225</v>
          </cell>
          <cell r="J49">
            <v>490</v>
          </cell>
        </row>
        <row r="50">
          <cell r="B50" t="str">
            <v>JANHA</v>
          </cell>
          <cell r="C50">
            <v>38</v>
          </cell>
          <cell r="D50">
            <v>38</v>
          </cell>
          <cell r="E50">
            <v>30</v>
          </cell>
          <cell r="F50">
            <v>70</v>
          </cell>
          <cell r="G50">
            <v>70</v>
          </cell>
          <cell r="H50">
            <v>105</v>
          </cell>
          <cell r="I50">
            <v>181</v>
          </cell>
          <cell r="J50">
            <v>340</v>
          </cell>
        </row>
        <row r="51">
          <cell r="B51" t="str">
            <v>JARKA</v>
          </cell>
          <cell r="C51">
            <v>36</v>
          </cell>
          <cell r="D51">
            <v>36</v>
          </cell>
          <cell r="E51">
            <v>33</v>
          </cell>
          <cell r="F51">
            <v>60</v>
          </cell>
          <cell r="G51">
            <v>62</v>
          </cell>
          <cell r="H51">
            <v>114</v>
          </cell>
          <cell r="I51">
            <v>181</v>
          </cell>
          <cell r="J51">
            <v>410</v>
          </cell>
        </row>
        <row r="52">
          <cell r="B52" t="str">
            <v>JASHIPUR</v>
          </cell>
          <cell r="C52">
            <v>40</v>
          </cell>
          <cell r="D52">
            <v>38</v>
          </cell>
          <cell r="E52">
            <v>30</v>
          </cell>
          <cell r="F52">
            <v>70</v>
          </cell>
          <cell r="G52">
            <v>70</v>
          </cell>
          <cell r="H52">
            <v>130</v>
          </cell>
          <cell r="I52">
            <v>215</v>
          </cell>
          <cell r="J52">
            <v>340</v>
          </cell>
        </row>
        <row r="53">
          <cell r="B53" t="str">
            <v>JATNI</v>
          </cell>
          <cell r="C53">
            <v>40</v>
          </cell>
          <cell r="D53">
            <v>45</v>
          </cell>
          <cell r="E53">
            <v>36</v>
          </cell>
          <cell r="F53">
            <v>75</v>
          </cell>
          <cell r="G53">
            <v>86</v>
          </cell>
          <cell r="H53">
            <v>114</v>
          </cell>
          <cell r="I53">
            <v>181</v>
          </cell>
          <cell r="J53">
            <v>420</v>
          </cell>
        </row>
        <row r="54">
          <cell r="B54" t="str">
            <v>JEYPORE</v>
          </cell>
          <cell r="C54">
            <v>60</v>
          </cell>
          <cell r="D54">
            <v>60</v>
          </cell>
          <cell r="E54">
            <v>50</v>
          </cell>
          <cell r="F54">
            <v>80</v>
          </cell>
          <cell r="G54">
            <v>90</v>
          </cell>
          <cell r="H54">
            <v>200</v>
          </cell>
          <cell r="I54">
            <v>265</v>
          </cell>
          <cell r="J54">
            <v>460</v>
          </cell>
        </row>
        <row r="55">
          <cell r="B55" t="str">
            <v>JHARSUGUDA</v>
          </cell>
          <cell r="C55">
            <v>40</v>
          </cell>
          <cell r="D55">
            <v>38</v>
          </cell>
          <cell r="E55">
            <v>30</v>
          </cell>
          <cell r="F55">
            <v>70</v>
          </cell>
          <cell r="G55">
            <v>70</v>
          </cell>
          <cell r="H55">
            <v>160</v>
          </cell>
          <cell r="I55">
            <v>265</v>
          </cell>
          <cell r="J55">
            <v>340</v>
          </cell>
        </row>
        <row r="56">
          <cell r="B56" t="str">
            <v>JODA</v>
          </cell>
          <cell r="C56">
            <v>40</v>
          </cell>
          <cell r="D56">
            <v>38.5</v>
          </cell>
          <cell r="E56">
            <v>35.5</v>
          </cell>
          <cell r="F56">
            <v>60</v>
          </cell>
          <cell r="G56">
            <v>60</v>
          </cell>
          <cell r="H56">
            <v>106</v>
          </cell>
          <cell r="I56">
            <v>157</v>
          </cell>
          <cell r="J56">
            <v>282</v>
          </cell>
        </row>
        <row r="57">
          <cell r="B57" t="str">
            <v>JUNAGARH</v>
          </cell>
          <cell r="C57">
            <v>58</v>
          </cell>
          <cell r="D57">
            <v>58</v>
          </cell>
          <cell r="E57">
            <v>45</v>
          </cell>
          <cell r="F57">
            <v>85</v>
          </cell>
          <cell r="G57">
            <v>90</v>
          </cell>
          <cell r="H57">
            <v>185</v>
          </cell>
          <cell r="I57">
            <v>265</v>
          </cell>
          <cell r="J57">
            <v>420</v>
          </cell>
        </row>
        <row r="58">
          <cell r="B58" t="str">
            <v>KALAHANDI</v>
          </cell>
          <cell r="C58">
            <v>58</v>
          </cell>
          <cell r="D58">
            <v>58</v>
          </cell>
          <cell r="E58">
            <v>46</v>
          </cell>
          <cell r="F58">
            <v>90</v>
          </cell>
          <cell r="G58">
            <v>90</v>
          </cell>
          <cell r="H58">
            <v>180</v>
          </cell>
          <cell r="I58">
            <v>265</v>
          </cell>
          <cell r="J58">
            <v>420</v>
          </cell>
        </row>
        <row r="59">
          <cell r="B59" t="str">
            <v>KALIMELA</v>
          </cell>
          <cell r="C59">
            <v>64</v>
          </cell>
          <cell r="D59">
            <v>66</v>
          </cell>
          <cell r="E59">
            <v>52</v>
          </cell>
          <cell r="F59">
            <v>90</v>
          </cell>
          <cell r="G59">
            <v>90</v>
          </cell>
          <cell r="H59">
            <v>200</v>
          </cell>
          <cell r="I59">
            <v>265</v>
          </cell>
          <cell r="J59">
            <v>460</v>
          </cell>
        </row>
        <row r="60">
          <cell r="B60" t="str">
            <v>KAMAKSHYANAGAR</v>
          </cell>
          <cell r="C60">
            <v>38</v>
          </cell>
          <cell r="D60">
            <v>38</v>
          </cell>
          <cell r="E60">
            <v>30</v>
          </cell>
          <cell r="F60">
            <v>70</v>
          </cell>
          <cell r="G60">
            <v>70</v>
          </cell>
          <cell r="H60">
            <v>101</v>
          </cell>
          <cell r="I60">
            <v>181</v>
          </cell>
          <cell r="J60">
            <v>340</v>
          </cell>
        </row>
        <row r="61">
          <cell r="B61" t="str">
            <v>KANHIA</v>
          </cell>
          <cell r="C61">
            <v>38</v>
          </cell>
          <cell r="D61">
            <v>38</v>
          </cell>
          <cell r="E61">
            <v>30</v>
          </cell>
          <cell r="F61">
            <v>70</v>
          </cell>
          <cell r="G61">
            <v>70</v>
          </cell>
          <cell r="H61">
            <v>105</v>
          </cell>
          <cell r="I61">
            <v>181</v>
          </cell>
          <cell r="J61">
            <v>340</v>
          </cell>
        </row>
        <row r="62">
          <cell r="B62" t="str">
            <v>KANTABANJI</v>
          </cell>
          <cell r="C62">
            <v>58</v>
          </cell>
          <cell r="D62">
            <v>56</v>
          </cell>
          <cell r="E62">
            <v>45</v>
          </cell>
          <cell r="F62">
            <v>85</v>
          </cell>
          <cell r="G62">
            <v>90</v>
          </cell>
          <cell r="H62">
            <v>175</v>
          </cell>
          <cell r="I62">
            <v>165</v>
          </cell>
          <cell r="J62">
            <v>420</v>
          </cell>
        </row>
        <row r="63">
          <cell r="B63" t="str">
            <v>KARANJIA</v>
          </cell>
          <cell r="C63">
            <v>38</v>
          </cell>
          <cell r="D63">
            <v>38</v>
          </cell>
          <cell r="E63">
            <v>30</v>
          </cell>
          <cell r="F63">
            <v>70</v>
          </cell>
          <cell r="G63">
            <v>70</v>
          </cell>
          <cell r="H63">
            <v>140</v>
          </cell>
          <cell r="I63">
            <v>225</v>
          </cell>
          <cell r="J63">
            <v>340</v>
          </cell>
        </row>
        <row r="64">
          <cell r="B64" t="str">
            <v>KENDRAPARA</v>
          </cell>
          <cell r="C64">
            <v>38</v>
          </cell>
          <cell r="D64">
            <v>37</v>
          </cell>
          <cell r="E64">
            <v>30</v>
          </cell>
          <cell r="F64">
            <v>65</v>
          </cell>
          <cell r="G64">
            <v>70</v>
          </cell>
          <cell r="H64">
            <v>102</v>
          </cell>
          <cell r="I64">
            <v>181</v>
          </cell>
          <cell r="J64">
            <v>340</v>
          </cell>
        </row>
        <row r="65">
          <cell r="B65" t="str">
            <v>KEONJHAR</v>
          </cell>
          <cell r="C65">
            <v>40</v>
          </cell>
          <cell r="D65">
            <v>38</v>
          </cell>
          <cell r="E65">
            <v>30</v>
          </cell>
          <cell r="F65">
            <v>70</v>
          </cell>
          <cell r="G65">
            <v>70</v>
          </cell>
          <cell r="H65">
            <v>130</v>
          </cell>
          <cell r="I65">
            <v>225</v>
          </cell>
          <cell r="J65">
            <v>340</v>
          </cell>
        </row>
        <row r="66">
          <cell r="B66" t="str">
            <v>KESAIBAHAL</v>
          </cell>
          <cell r="C66">
            <v>40</v>
          </cell>
          <cell r="D66">
            <v>38</v>
          </cell>
          <cell r="E66">
            <v>30</v>
          </cell>
          <cell r="F66">
            <v>70</v>
          </cell>
          <cell r="G66">
            <v>70</v>
          </cell>
          <cell r="H66">
            <v>160</v>
          </cell>
          <cell r="I66">
            <v>165</v>
          </cell>
          <cell r="J66">
            <v>340</v>
          </cell>
        </row>
        <row r="67">
          <cell r="B67" t="str">
            <v>KESINGA</v>
          </cell>
          <cell r="C67">
            <v>58</v>
          </cell>
          <cell r="D67">
            <v>56</v>
          </cell>
          <cell r="E67">
            <v>46</v>
          </cell>
          <cell r="F67">
            <v>85</v>
          </cell>
          <cell r="G67">
            <v>90</v>
          </cell>
          <cell r="H67">
            <v>180</v>
          </cell>
          <cell r="I67">
            <v>265</v>
          </cell>
          <cell r="J67">
            <v>420</v>
          </cell>
        </row>
        <row r="68">
          <cell r="B68" t="str">
            <v>KHARIAR ROAD</v>
          </cell>
          <cell r="C68">
            <v>58</v>
          </cell>
          <cell r="D68">
            <v>56</v>
          </cell>
          <cell r="E68">
            <v>45</v>
          </cell>
          <cell r="F68">
            <v>85</v>
          </cell>
          <cell r="G68">
            <v>90</v>
          </cell>
          <cell r="H68">
            <v>175</v>
          </cell>
          <cell r="I68">
            <v>265</v>
          </cell>
          <cell r="J68">
            <v>420</v>
          </cell>
        </row>
        <row r="69">
          <cell r="B69" t="str">
            <v>KHURDA</v>
          </cell>
          <cell r="C69">
            <v>38</v>
          </cell>
          <cell r="D69">
            <v>47</v>
          </cell>
          <cell r="E69">
            <v>30</v>
          </cell>
          <cell r="F69">
            <v>65</v>
          </cell>
          <cell r="G69">
            <v>65</v>
          </cell>
          <cell r="H69">
            <v>101</v>
          </cell>
          <cell r="I69">
            <v>175</v>
          </cell>
          <cell r="J69">
            <v>340</v>
          </cell>
        </row>
        <row r="70">
          <cell r="B70" t="str">
            <v>KONARK</v>
          </cell>
          <cell r="C70">
            <v>38</v>
          </cell>
          <cell r="D70">
            <v>38</v>
          </cell>
          <cell r="E70">
            <v>30</v>
          </cell>
          <cell r="F70">
            <v>65</v>
          </cell>
          <cell r="G70">
            <v>65</v>
          </cell>
          <cell r="H70">
            <v>101</v>
          </cell>
          <cell r="I70">
            <v>181</v>
          </cell>
          <cell r="J70">
            <v>340</v>
          </cell>
        </row>
        <row r="71">
          <cell r="B71" t="str">
            <v>KORAPUT</v>
          </cell>
          <cell r="C71">
            <v>58</v>
          </cell>
          <cell r="D71">
            <v>58</v>
          </cell>
          <cell r="E71">
            <v>46</v>
          </cell>
          <cell r="F71">
            <v>90</v>
          </cell>
          <cell r="G71">
            <v>90</v>
          </cell>
          <cell r="H71">
            <v>200</v>
          </cell>
          <cell r="I71">
            <v>290</v>
          </cell>
          <cell r="J71">
            <v>420</v>
          </cell>
        </row>
        <row r="72">
          <cell r="B72" t="str">
            <v>KUAKHIA</v>
          </cell>
          <cell r="C72">
            <v>38</v>
          </cell>
          <cell r="D72">
            <v>40</v>
          </cell>
          <cell r="E72">
            <v>35</v>
          </cell>
          <cell r="F72">
            <v>65</v>
          </cell>
          <cell r="G72">
            <v>75</v>
          </cell>
          <cell r="H72">
            <v>111</v>
          </cell>
          <cell r="I72">
            <v>181</v>
          </cell>
          <cell r="J72">
            <v>420</v>
          </cell>
        </row>
        <row r="73">
          <cell r="B73" t="str">
            <v>KUCHINDA</v>
          </cell>
          <cell r="C73">
            <v>40</v>
          </cell>
          <cell r="D73">
            <v>39</v>
          </cell>
          <cell r="E73">
            <v>35.5</v>
          </cell>
          <cell r="F73">
            <v>60</v>
          </cell>
          <cell r="G73">
            <v>60</v>
          </cell>
          <cell r="H73">
            <v>106</v>
          </cell>
          <cell r="I73">
            <v>157</v>
          </cell>
          <cell r="J73">
            <v>282</v>
          </cell>
        </row>
        <row r="74">
          <cell r="B74" t="str">
            <v>MALKANGIRI</v>
          </cell>
          <cell r="C74">
            <v>64</v>
          </cell>
          <cell r="D74">
            <v>66</v>
          </cell>
          <cell r="E74">
            <v>52</v>
          </cell>
          <cell r="F74">
            <v>90</v>
          </cell>
          <cell r="G74">
            <v>90</v>
          </cell>
          <cell r="H74">
            <v>200</v>
          </cell>
          <cell r="I74">
            <v>300</v>
          </cell>
          <cell r="J74">
            <v>460</v>
          </cell>
        </row>
        <row r="75">
          <cell r="B75" t="str">
            <v xml:space="preserve">MUNIGUDA </v>
          </cell>
          <cell r="C75">
            <v>60</v>
          </cell>
          <cell r="D75">
            <v>58</v>
          </cell>
          <cell r="E75">
            <v>46</v>
          </cell>
          <cell r="F75">
            <v>90</v>
          </cell>
          <cell r="G75">
            <v>90</v>
          </cell>
          <cell r="H75">
            <v>175</v>
          </cell>
          <cell r="I75">
            <v>290</v>
          </cell>
          <cell r="J75">
            <v>460</v>
          </cell>
        </row>
        <row r="76">
          <cell r="B76" t="str">
            <v>NARENDRAPUR</v>
          </cell>
          <cell r="C76">
            <v>38</v>
          </cell>
          <cell r="D76">
            <v>38</v>
          </cell>
          <cell r="E76">
            <v>30</v>
          </cell>
          <cell r="F76">
            <v>70</v>
          </cell>
          <cell r="G76">
            <v>70</v>
          </cell>
          <cell r="H76">
            <v>105</v>
          </cell>
          <cell r="I76">
            <v>195</v>
          </cell>
          <cell r="J76">
            <v>340</v>
          </cell>
        </row>
        <row r="77">
          <cell r="B77" t="str">
            <v>NARSINGHPUR</v>
          </cell>
          <cell r="C77">
            <v>38</v>
          </cell>
          <cell r="D77">
            <v>38</v>
          </cell>
          <cell r="E77">
            <v>30</v>
          </cell>
          <cell r="F77">
            <v>70</v>
          </cell>
          <cell r="G77">
            <v>70</v>
          </cell>
          <cell r="H77">
            <v>105</v>
          </cell>
          <cell r="I77">
            <v>181</v>
          </cell>
          <cell r="J77">
            <v>340</v>
          </cell>
        </row>
        <row r="78">
          <cell r="B78" t="str">
            <v>NABARANGPUR</v>
          </cell>
          <cell r="C78">
            <v>53</v>
          </cell>
          <cell r="D78">
            <v>46</v>
          </cell>
          <cell r="E78">
            <v>43</v>
          </cell>
          <cell r="F78">
            <v>76</v>
          </cell>
          <cell r="G78">
            <v>76</v>
          </cell>
          <cell r="H78">
            <v>115</v>
          </cell>
          <cell r="I78">
            <v>188</v>
          </cell>
          <cell r="J78">
            <v>370</v>
          </cell>
        </row>
        <row r="79">
          <cell r="B79" t="str">
            <v>NAYAGARH</v>
          </cell>
          <cell r="C79">
            <v>38</v>
          </cell>
          <cell r="D79">
            <v>38</v>
          </cell>
          <cell r="E79">
            <v>30</v>
          </cell>
          <cell r="F79">
            <v>65</v>
          </cell>
          <cell r="G79">
            <v>65</v>
          </cell>
          <cell r="H79">
            <v>101</v>
          </cell>
          <cell r="I79">
            <v>181</v>
          </cell>
          <cell r="J79">
            <v>340</v>
          </cell>
        </row>
        <row r="80">
          <cell r="B80" t="str">
            <v>NIMAPARA</v>
          </cell>
          <cell r="C80">
            <v>37</v>
          </cell>
          <cell r="D80">
            <v>36</v>
          </cell>
          <cell r="E80">
            <v>33</v>
          </cell>
          <cell r="F80">
            <v>62</v>
          </cell>
          <cell r="G80">
            <v>62</v>
          </cell>
          <cell r="H80">
            <v>114</v>
          </cell>
          <cell r="I80">
            <v>181</v>
          </cell>
          <cell r="J80">
            <v>410</v>
          </cell>
        </row>
        <row r="81">
          <cell r="B81" t="str">
            <v>NUAGAON</v>
          </cell>
          <cell r="C81">
            <v>40</v>
          </cell>
          <cell r="D81">
            <v>38</v>
          </cell>
          <cell r="E81">
            <v>30</v>
          </cell>
          <cell r="F81">
            <v>70</v>
          </cell>
          <cell r="G81">
            <v>70</v>
          </cell>
          <cell r="H81">
            <v>175</v>
          </cell>
          <cell r="I81">
            <v>295</v>
          </cell>
          <cell r="J81">
            <v>340</v>
          </cell>
        </row>
        <row r="82">
          <cell r="B82" t="str">
            <v>NUAPADA</v>
          </cell>
          <cell r="C82">
            <v>58</v>
          </cell>
          <cell r="D82">
            <v>58</v>
          </cell>
          <cell r="E82">
            <v>46</v>
          </cell>
          <cell r="F82">
            <v>90</v>
          </cell>
          <cell r="G82">
            <v>90</v>
          </cell>
          <cell r="H82">
            <v>150</v>
          </cell>
          <cell r="I82">
            <v>265</v>
          </cell>
          <cell r="J82">
            <v>420</v>
          </cell>
        </row>
        <row r="83">
          <cell r="B83" t="str">
            <v>OLATPUR</v>
          </cell>
          <cell r="C83">
            <v>38</v>
          </cell>
          <cell r="D83">
            <v>38</v>
          </cell>
          <cell r="E83">
            <v>30</v>
          </cell>
          <cell r="F83">
            <v>70</v>
          </cell>
          <cell r="G83">
            <v>70</v>
          </cell>
          <cell r="H83">
            <v>101</v>
          </cell>
          <cell r="I83">
            <v>181</v>
          </cell>
          <cell r="J83">
            <v>340</v>
          </cell>
        </row>
        <row r="84">
          <cell r="B84" t="str">
            <v>PADMAPUR</v>
          </cell>
          <cell r="C84">
            <v>44</v>
          </cell>
          <cell r="D84">
            <v>38</v>
          </cell>
          <cell r="E84">
            <v>35</v>
          </cell>
          <cell r="F84">
            <v>64</v>
          </cell>
          <cell r="G84">
            <v>64</v>
          </cell>
          <cell r="H84">
            <v>117</v>
          </cell>
          <cell r="I84">
            <v>163</v>
          </cell>
          <cell r="J84">
            <v>300</v>
          </cell>
        </row>
        <row r="85">
          <cell r="B85" t="str">
            <v>PAIKAMALA</v>
          </cell>
          <cell r="C85">
            <v>44</v>
          </cell>
          <cell r="D85">
            <v>38</v>
          </cell>
          <cell r="E85">
            <v>35</v>
          </cell>
          <cell r="F85">
            <v>64</v>
          </cell>
          <cell r="G85">
            <v>64</v>
          </cell>
          <cell r="H85">
            <v>117</v>
          </cell>
          <cell r="I85">
            <v>163</v>
          </cell>
          <cell r="J85">
            <v>300</v>
          </cell>
        </row>
        <row r="86">
          <cell r="B86" t="str">
            <v>PANIKOILI</v>
          </cell>
          <cell r="C86">
            <v>40</v>
          </cell>
          <cell r="D86">
            <v>41</v>
          </cell>
          <cell r="E86">
            <v>36</v>
          </cell>
          <cell r="F86">
            <v>70</v>
          </cell>
          <cell r="G86">
            <v>75</v>
          </cell>
          <cell r="H86">
            <v>115</v>
          </cell>
          <cell r="I86">
            <v>181</v>
          </cell>
          <cell r="J86">
            <v>420</v>
          </cell>
        </row>
        <row r="87">
          <cell r="B87" t="str">
            <v>PAPADAHANDI</v>
          </cell>
          <cell r="C87">
            <v>53</v>
          </cell>
          <cell r="D87">
            <v>46</v>
          </cell>
          <cell r="E87">
            <v>43</v>
          </cell>
          <cell r="F87">
            <v>76</v>
          </cell>
          <cell r="G87">
            <v>76</v>
          </cell>
          <cell r="H87">
            <v>115</v>
          </cell>
          <cell r="I87">
            <v>188</v>
          </cell>
          <cell r="J87">
            <v>370</v>
          </cell>
        </row>
        <row r="88">
          <cell r="B88" t="str">
            <v>PARADEEP</v>
          </cell>
          <cell r="C88">
            <v>38</v>
          </cell>
          <cell r="D88">
            <v>38</v>
          </cell>
          <cell r="E88">
            <v>30</v>
          </cell>
          <cell r="F88">
            <v>70</v>
          </cell>
          <cell r="G88">
            <v>70</v>
          </cell>
          <cell r="H88">
            <v>103</v>
          </cell>
          <cell r="I88">
            <v>181</v>
          </cell>
          <cell r="J88">
            <v>340</v>
          </cell>
        </row>
        <row r="89">
          <cell r="B89" t="str">
            <v>PARALAKHEMUNDI</v>
          </cell>
          <cell r="C89">
            <v>48</v>
          </cell>
          <cell r="D89">
            <v>41</v>
          </cell>
          <cell r="E89">
            <v>38</v>
          </cell>
          <cell r="F89">
            <v>66</v>
          </cell>
          <cell r="G89">
            <v>66</v>
          </cell>
          <cell r="H89">
            <v>110</v>
          </cell>
          <cell r="I89">
            <v>170</v>
          </cell>
          <cell r="J89">
            <v>370</v>
          </cell>
        </row>
        <row r="90">
          <cell r="B90" t="str">
            <v>PATTAMUNDAI</v>
          </cell>
          <cell r="C90">
            <v>43</v>
          </cell>
          <cell r="D90">
            <v>37</v>
          </cell>
          <cell r="E90">
            <v>34</v>
          </cell>
          <cell r="F90">
            <v>58</v>
          </cell>
          <cell r="G90">
            <v>58</v>
          </cell>
          <cell r="H90">
            <v>114</v>
          </cell>
          <cell r="I90">
            <v>181</v>
          </cell>
          <cell r="J90">
            <v>410</v>
          </cell>
        </row>
        <row r="91">
          <cell r="B91" t="str">
            <v>PHULBANI</v>
          </cell>
          <cell r="C91">
            <v>45</v>
          </cell>
          <cell r="D91">
            <v>41</v>
          </cell>
          <cell r="E91">
            <v>38</v>
          </cell>
          <cell r="F91">
            <v>70</v>
          </cell>
          <cell r="G91">
            <v>70</v>
          </cell>
          <cell r="H91">
            <v>124</v>
          </cell>
          <cell r="I91">
            <v>173</v>
          </cell>
          <cell r="J91">
            <v>340</v>
          </cell>
        </row>
        <row r="92">
          <cell r="B92" t="str">
            <v>PRITIPUR</v>
          </cell>
          <cell r="C92">
            <v>42</v>
          </cell>
          <cell r="D92">
            <v>48</v>
          </cell>
          <cell r="E92">
            <v>38</v>
          </cell>
          <cell r="F92">
            <v>75</v>
          </cell>
          <cell r="G92">
            <v>75</v>
          </cell>
          <cell r="H92">
            <v>111</v>
          </cell>
          <cell r="I92">
            <v>181</v>
          </cell>
          <cell r="J92">
            <v>420</v>
          </cell>
        </row>
        <row r="93">
          <cell r="B93" t="str">
            <v>PURI</v>
          </cell>
          <cell r="C93">
            <v>38</v>
          </cell>
          <cell r="D93">
            <v>38</v>
          </cell>
          <cell r="E93">
            <v>30</v>
          </cell>
          <cell r="F93">
            <v>65</v>
          </cell>
          <cell r="G93">
            <v>65</v>
          </cell>
          <cell r="H93">
            <v>101</v>
          </cell>
          <cell r="I93">
            <v>181</v>
          </cell>
          <cell r="J93">
            <v>340</v>
          </cell>
        </row>
        <row r="94">
          <cell r="B94" t="str">
            <v>RAHAMA</v>
          </cell>
          <cell r="C94">
            <v>42</v>
          </cell>
          <cell r="D94">
            <v>48</v>
          </cell>
          <cell r="E94">
            <v>38</v>
          </cell>
          <cell r="F94">
            <v>75</v>
          </cell>
          <cell r="G94">
            <v>75</v>
          </cell>
          <cell r="H94">
            <v>115</v>
          </cell>
          <cell r="I94">
            <v>181</v>
          </cell>
          <cell r="J94">
            <v>420</v>
          </cell>
        </row>
        <row r="95">
          <cell r="B95" t="str">
            <v>RAIRANGPUR</v>
          </cell>
          <cell r="C95">
            <v>38</v>
          </cell>
          <cell r="D95">
            <v>32</v>
          </cell>
          <cell r="E95">
            <v>29</v>
          </cell>
          <cell r="F95">
            <v>50</v>
          </cell>
          <cell r="G95">
            <v>50</v>
          </cell>
          <cell r="H95">
            <v>95</v>
          </cell>
          <cell r="I95">
            <v>143</v>
          </cell>
          <cell r="J95">
            <v>280</v>
          </cell>
        </row>
        <row r="96">
          <cell r="B96" t="str">
            <v>RAJGANGPUR</v>
          </cell>
          <cell r="C96">
            <v>34</v>
          </cell>
          <cell r="D96">
            <v>31</v>
          </cell>
          <cell r="E96">
            <v>28</v>
          </cell>
          <cell r="F96">
            <v>51</v>
          </cell>
          <cell r="G96">
            <v>51</v>
          </cell>
          <cell r="H96">
            <v>104</v>
          </cell>
          <cell r="I96">
            <v>175</v>
          </cell>
          <cell r="J96">
            <v>280</v>
          </cell>
        </row>
        <row r="97">
          <cell r="B97" t="str">
            <v>RAJKANIKA</v>
          </cell>
          <cell r="C97">
            <v>43</v>
          </cell>
          <cell r="D97">
            <v>37</v>
          </cell>
          <cell r="E97">
            <v>34</v>
          </cell>
          <cell r="F97">
            <v>58</v>
          </cell>
          <cell r="G97">
            <v>58</v>
          </cell>
          <cell r="H97">
            <v>114</v>
          </cell>
          <cell r="I97">
            <v>181</v>
          </cell>
          <cell r="J97">
            <v>410</v>
          </cell>
        </row>
        <row r="98">
          <cell r="B98" t="str">
            <v>RANAPUR</v>
          </cell>
          <cell r="C98">
            <v>38</v>
          </cell>
          <cell r="D98">
            <v>38</v>
          </cell>
          <cell r="E98">
            <v>30</v>
          </cell>
          <cell r="F98">
            <v>70</v>
          </cell>
          <cell r="G98">
            <v>70</v>
          </cell>
          <cell r="H98">
            <v>101</v>
          </cell>
          <cell r="I98">
            <v>181</v>
          </cell>
          <cell r="J98">
            <v>340</v>
          </cell>
        </row>
        <row r="99">
          <cell r="B99" t="str">
            <v>RAYAGADA</v>
          </cell>
          <cell r="C99">
            <v>60</v>
          </cell>
          <cell r="D99">
            <v>58</v>
          </cell>
          <cell r="E99">
            <v>45</v>
          </cell>
          <cell r="F99">
            <v>85</v>
          </cell>
          <cell r="G99">
            <v>90</v>
          </cell>
          <cell r="H99">
            <v>175</v>
          </cell>
          <cell r="I99">
            <v>290</v>
          </cell>
          <cell r="J99">
            <v>460</v>
          </cell>
        </row>
        <row r="100">
          <cell r="B100" t="str">
            <v>REDHAKHOL</v>
          </cell>
          <cell r="C100">
            <v>38</v>
          </cell>
          <cell r="D100">
            <v>38</v>
          </cell>
          <cell r="E100">
            <v>30</v>
          </cell>
          <cell r="F100">
            <v>70</v>
          </cell>
          <cell r="G100">
            <v>70</v>
          </cell>
          <cell r="H100">
            <v>150</v>
          </cell>
          <cell r="I100">
            <v>245</v>
          </cell>
          <cell r="J100">
            <v>340</v>
          </cell>
        </row>
        <row r="101">
          <cell r="B101" t="str">
            <v>RENGALI</v>
          </cell>
          <cell r="C101">
            <v>38</v>
          </cell>
          <cell r="D101">
            <v>38</v>
          </cell>
          <cell r="E101">
            <v>30</v>
          </cell>
          <cell r="F101">
            <v>70</v>
          </cell>
          <cell r="G101">
            <v>70</v>
          </cell>
          <cell r="H101">
            <v>150</v>
          </cell>
          <cell r="I101">
            <v>245</v>
          </cell>
          <cell r="J101">
            <v>340</v>
          </cell>
        </row>
        <row r="102">
          <cell r="B102" t="str">
            <v>ROURKELA</v>
          </cell>
          <cell r="C102">
            <v>40</v>
          </cell>
          <cell r="D102">
            <v>38</v>
          </cell>
          <cell r="E102">
            <v>30</v>
          </cell>
          <cell r="F102">
            <v>70</v>
          </cell>
          <cell r="G102">
            <v>70</v>
          </cell>
          <cell r="H102">
            <v>170</v>
          </cell>
          <cell r="I102">
            <v>250</v>
          </cell>
          <cell r="J102">
            <v>340</v>
          </cell>
        </row>
        <row r="103">
          <cell r="B103" t="str">
            <v>SALIPUR</v>
          </cell>
          <cell r="C103">
            <v>38</v>
          </cell>
          <cell r="D103">
            <v>38</v>
          </cell>
          <cell r="E103">
            <v>30</v>
          </cell>
          <cell r="F103">
            <v>65</v>
          </cell>
          <cell r="G103">
            <v>65</v>
          </cell>
          <cell r="H103">
            <v>102</v>
          </cell>
          <cell r="I103">
            <v>181</v>
          </cell>
          <cell r="J103">
            <v>340</v>
          </cell>
        </row>
        <row r="104">
          <cell r="B104" t="str">
            <v>SAMBALPUR</v>
          </cell>
          <cell r="C104">
            <v>38</v>
          </cell>
          <cell r="D104">
            <v>38</v>
          </cell>
          <cell r="E104">
            <v>30</v>
          </cell>
          <cell r="F104">
            <v>70</v>
          </cell>
          <cell r="G104">
            <v>70</v>
          </cell>
          <cell r="H104">
            <v>150</v>
          </cell>
          <cell r="I104">
            <v>245</v>
          </cell>
          <cell r="J104">
            <v>340</v>
          </cell>
        </row>
        <row r="105">
          <cell r="B105" t="str">
            <v>SARABONG</v>
          </cell>
          <cell r="C105">
            <v>58</v>
          </cell>
          <cell r="D105">
            <v>58</v>
          </cell>
          <cell r="E105">
            <v>46</v>
          </cell>
          <cell r="F105">
            <v>90</v>
          </cell>
          <cell r="G105">
            <v>90</v>
          </cell>
          <cell r="H105">
            <v>150</v>
          </cell>
          <cell r="I105">
            <v>265</v>
          </cell>
          <cell r="J105">
            <v>420</v>
          </cell>
        </row>
        <row r="106">
          <cell r="B106" t="str">
            <v>SIMILIGUDA</v>
          </cell>
          <cell r="C106">
            <v>53</v>
          </cell>
          <cell r="D106">
            <v>46</v>
          </cell>
          <cell r="E106">
            <v>43</v>
          </cell>
          <cell r="F106">
            <v>80</v>
          </cell>
          <cell r="G106">
            <v>80</v>
          </cell>
          <cell r="H106">
            <v>115</v>
          </cell>
          <cell r="I106">
            <v>188</v>
          </cell>
          <cell r="J106">
            <v>370</v>
          </cell>
        </row>
        <row r="107">
          <cell r="B107" t="str">
            <v>SINDHEKELA</v>
          </cell>
          <cell r="C107">
            <v>58</v>
          </cell>
          <cell r="D107">
            <v>58</v>
          </cell>
          <cell r="E107">
            <v>46</v>
          </cell>
          <cell r="F107">
            <v>90</v>
          </cell>
          <cell r="G107">
            <v>90</v>
          </cell>
          <cell r="H107">
            <v>150</v>
          </cell>
          <cell r="I107">
            <v>265</v>
          </cell>
          <cell r="J107">
            <v>420</v>
          </cell>
        </row>
        <row r="108">
          <cell r="B108" t="str">
            <v>SOHELA</v>
          </cell>
          <cell r="C108">
            <v>34</v>
          </cell>
          <cell r="D108">
            <v>31</v>
          </cell>
          <cell r="E108">
            <v>28</v>
          </cell>
          <cell r="F108">
            <v>57</v>
          </cell>
          <cell r="G108">
            <v>57</v>
          </cell>
          <cell r="H108">
            <v>108</v>
          </cell>
          <cell r="I108">
            <v>145</v>
          </cell>
          <cell r="J108">
            <v>300</v>
          </cell>
        </row>
        <row r="109">
          <cell r="B109" t="str">
            <v>SONEPUR</v>
          </cell>
          <cell r="C109">
            <v>58</v>
          </cell>
          <cell r="D109">
            <v>58</v>
          </cell>
          <cell r="E109">
            <v>46</v>
          </cell>
          <cell r="F109">
            <v>90</v>
          </cell>
          <cell r="G109">
            <v>90</v>
          </cell>
          <cell r="H109">
            <v>150</v>
          </cell>
          <cell r="I109">
            <v>265</v>
          </cell>
          <cell r="J109">
            <v>420</v>
          </cell>
        </row>
        <row r="110">
          <cell r="B110" t="str">
            <v>SORO</v>
          </cell>
          <cell r="C110">
            <v>45</v>
          </cell>
          <cell r="D110">
            <v>48</v>
          </cell>
          <cell r="E110">
            <v>39</v>
          </cell>
          <cell r="F110">
            <v>70</v>
          </cell>
          <cell r="G110">
            <v>75</v>
          </cell>
          <cell r="H110">
            <v>120</v>
          </cell>
          <cell r="I110">
            <v>195</v>
          </cell>
          <cell r="J110">
            <v>420</v>
          </cell>
        </row>
        <row r="111">
          <cell r="B111" t="str">
            <v>SUBDEGA</v>
          </cell>
          <cell r="C111">
            <v>40</v>
          </cell>
          <cell r="D111">
            <v>38</v>
          </cell>
          <cell r="E111">
            <v>30</v>
          </cell>
          <cell r="F111">
            <v>70</v>
          </cell>
          <cell r="G111">
            <v>70</v>
          </cell>
          <cell r="H111">
            <v>175</v>
          </cell>
          <cell r="I111">
            <v>275</v>
          </cell>
          <cell r="J111">
            <v>340</v>
          </cell>
        </row>
        <row r="112">
          <cell r="B112" t="str">
            <v>SUNDERGARH</v>
          </cell>
          <cell r="C112">
            <v>40</v>
          </cell>
          <cell r="D112">
            <v>38</v>
          </cell>
          <cell r="E112">
            <v>30</v>
          </cell>
          <cell r="F112">
            <v>70</v>
          </cell>
          <cell r="G112">
            <v>70</v>
          </cell>
          <cell r="H112">
            <v>175</v>
          </cell>
          <cell r="I112">
            <v>250</v>
          </cell>
          <cell r="J112">
            <v>340</v>
          </cell>
        </row>
        <row r="113">
          <cell r="B113" t="str">
            <v>TALCHER</v>
          </cell>
          <cell r="C113">
            <v>38</v>
          </cell>
          <cell r="D113">
            <v>38</v>
          </cell>
          <cell r="E113">
            <v>30</v>
          </cell>
          <cell r="F113">
            <v>70</v>
          </cell>
          <cell r="G113">
            <v>70</v>
          </cell>
          <cell r="H113">
            <v>105</v>
          </cell>
          <cell r="I113">
            <v>200</v>
          </cell>
          <cell r="J113">
            <v>340</v>
          </cell>
        </row>
        <row r="114">
          <cell r="B114" t="str">
            <v>TANGI</v>
          </cell>
          <cell r="C114">
            <v>38</v>
          </cell>
          <cell r="D114">
            <v>38</v>
          </cell>
          <cell r="E114">
            <v>30</v>
          </cell>
          <cell r="F114">
            <v>70</v>
          </cell>
          <cell r="G114">
            <v>70</v>
          </cell>
          <cell r="H114">
            <v>105</v>
          </cell>
          <cell r="I114">
            <v>169</v>
          </cell>
          <cell r="J114">
            <v>340</v>
          </cell>
        </row>
        <row r="115">
          <cell r="B115" t="str">
            <v>TITILAGARH</v>
          </cell>
          <cell r="C115">
            <v>58</v>
          </cell>
          <cell r="D115">
            <v>65</v>
          </cell>
          <cell r="E115">
            <v>50</v>
          </cell>
          <cell r="F115">
            <v>90</v>
          </cell>
          <cell r="G115">
            <v>90</v>
          </cell>
          <cell r="H115">
            <v>185</v>
          </cell>
          <cell r="I115">
            <v>290</v>
          </cell>
          <cell r="J115">
            <v>460</v>
          </cell>
        </row>
        <row r="116">
          <cell r="B116" t="str">
            <v>UDALA</v>
          </cell>
          <cell r="C116">
            <v>38</v>
          </cell>
          <cell r="D116">
            <v>38</v>
          </cell>
          <cell r="E116">
            <v>30</v>
          </cell>
          <cell r="F116">
            <v>70</v>
          </cell>
          <cell r="G116">
            <v>70</v>
          </cell>
          <cell r="H116">
            <v>140</v>
          </cell>
          <cell r="I116">
            <v>225</v>
          </cell>
          <cell r="J116">
            <v>340</v>
          </cell>
        </row>
        <row r="117">
          <cell r="B117" t="str">
            <v>UMERKOTE</v>
          </cell>
          <cell r="C117">
            <v>53</v>
          </cell>
          <cell r="D117">
            <v>46</v>
          </cell>
          <cell r="E117">
            <v>43</v>
          </cell>
          <cell r="F117">
            <v>76</v>
          </cell>
          <cell r="G117">
            <v>76</v>
          </cell>
          <cell r="H117">
            <v>115</v>
          </cell>
          <cell r="I117">
            <v>188</v>
          </cell>
          <cell r="J117">
            <v>370</v>
          </cell>
        </row>
        <row r="118">
          <cell r="B118" t="str">
            <v>CHAMPUA</v>
          </cell>
          <cell r="C118">
            <v>40</v>
          </cell>
          <cell r="D118">
            <v>38</v>
          </cell>
          <cell r="E118">
            <v>30</v>
          </cell>
          <cell r="F118">
            <v>70</v>
          </cell>
          <cell r="G118">
            <v>70</v>
          </cell>
          <cell r="H118">
            <v>130</v>
          </cell>
          <cell r="I118">
            <v>225</v>
          </cell>
          <cell r="J118">
            <v>340</v>
          </cell>
        </row>
        <row r="119">
          <cell r="B119" t="str">
            <v>JHUMPURA</v>
          </cell>
          <cell r="C119">
            <v>40</v>
          </cell>
          <cell r="D119">
            <v>38</v>
          </cell>
          <cell r="E119">
            <v>30</v>
          </cell>
          <cell r="F119">
            <v>70</v>
          </cell>
          <cell r="G119">
            <v>70</v>
          </cell>
          <cell r="H119">
            <v>130</v>
          </cell>
          <cell r="I119">
            <v>225</v>
          </cell>
          <cell r="J119">
            <v>340</v>
          </cell>
        </row>
        <row r="120">
          <cell r="B120" t="str">
            <v>BHUBANESWAR</v>
          </cell>
          <cell r="C120">
            <v>38</v>
          </cell>
          <cell r="D120">
            <v>47</v>
          </cell>
          <cell r="E120">
            <v>30</v>
          </cell>
          <cell r="F120">
            <v>65</v>
          </cell>
          <cell r="G120">
            <v>65</v>
          </cell>
          <cell r="H120">
            <v>101</v>
          </cell>
          <cell r="I120">
            <v>175</v>
          </cell>
          <cell r="J120">
            <v>340</v>
          </cell>
        </row>
        <row r="121">
          <cell r="B121" t="str">
            <v>NIALI</v>
          </cell>
          <cell r="C121">
            <v>38</v>
          </cell>
          <cell r="D121">
            <v>38</v>
          </cell>
          <cell r="E121">
            <v>30</v>
          </cell>
          <cell r="F121">
            <v>70</v>
          </cell>
          <cell r="G121">
            <v>70</v>
          </cell>
          <cell r="H121">
            <v>101</v>
          </cell>
          <cell r="I121">
            <v>181</v>
          </cell>
          <cell r="J121">
            <v>340</v>
          </cell>
        </row>
        <row r="122">
          <cell r="B122" t="str">
            <v>PHULNAKHARA</v>
          </cell>
          <cell r="C122">
            <v>38</v>
          </cell>
          <cell r="D122">
            <v>47</v>
          </cell>
          <cell r="E122">
            <v>30</v>
          </cell>
          <cell r="F122">
            <v>65</v>
          </cell>
          <cell r="G122">
            <v>65</v>
          </cell>
          <cell r="H122">
            <v>101</v>
          </cell>
          <cell r="I122">
            <v>175</v>
          </cell>
          <cell r="J122">
            <v>340</v>
          </cell>
        </row>
        <row r="123">
          <cell r="B123" t="str">
            <v>CUTTACK</v>
          </cell>
          <cell r="C123">
            <v>38</v>
          </cell>
          <cell r="D123">
            <v>38</v>
          </cell>
          <cell r="E123">
            <v>30</v>
          </cell>
          <cell r="F123">
            <v>65</v>
          </cell>
          <cell r="G123">
            <v>65</v>
          </cell>
          <cell r="H123">
            <v>102</v>
          </cell>
          <cell r="I123">
            <v>181</v>
          </cell>
          <cell r="J123">
            <v>340</v>
          </cell>
        </row>
        <row r="124">
          <cell r="B124" t="str">
            <v>DHARMASALA</v>
          </cell>
          <cell r="C124">
            <v>40</v>
          </cell>
          <cell r="D124">
            <v>41</v>
          </cell>
          <cell r="E124">
            <v>36</v>
          </cell>
          <cell r="F124">
            <v>70</v>
          </cell>
          <cell r="G124">
            <v>75</v>
          </cell>
          <cell r="H124">
            <v>115</v>
          </cell>
          <cell r="I124">
            <v>181</v>
          </cell>
          <cell r="J124">
            <v>420</v>
          </cell>
        </row>
        <row r="125">
          <cell r="B125" t="str">
            <v>KAMAKHYANAGAR</v>
          </cell>
          <cell r="C125">
            <v>38</v>
          </cell>
          <cell r="D125">
            <v>38</v>
          </cell>
          <cell r="E125">
            <v>30</v>
          </cell>
          <cell r="F125">
            <v>65</v>
          </cell>
          <cell r="G125">
            <v>70</v>
          </cell>
          <cell r="H125">
            <v>101</v>
          </cell>
          <cell r="I125">
            <v>181</v>
          </cell>
          <cell r="J125">
            <v>340</v>
          </cell>
        </row>
        <row r="126">
          <cell r="B126" t="str">
            <v>HINDOL</v>
          </cell>
          <cell r="C126">
            <v>38</v>
          </cell>
          <cell r="D126">
            <v>38</v>
          </cell>
          <cell r="E126">
            <v>30</v>
          </cell>
          <cell r="F126">
            <v>65</v>
          </cell>
          <cell r="G126">
            <v>70</v>
          </cell>
          <cell r="H126">
            <v>101</v>
          </cell>
          <cell r="I126">
            <v>181</v>
          </cell>
          <cell r="J126">
            <v>340</v>
          </cell>
        </row>
        <row r="127">
          <cell r="B127" t="str">
            <v>GHATAGAON</v>
          </cell>
          <cell r="C127">
            <v>40</v>
          </cell>
          <cell r="D127">
            <v>38</v>
          </cell>
          <cell r="E127">
            <v>30</v>
          </cell>
          <cell r="F127">
            <v>70</v>
          </cell>
          <cell r="G127">
            <v>70</v>
          </cell>
          <cell r="H127">
            <v>130</v>
          </cell>
          <cell r="I127">
            <v>225</v>
          </cell>
          <cell r="J127">
            <v>340</v>
          </cell>
        </row>
        <row r="128">
          <cell r="B128" t="str">
            <v>CHANDRAGIRI</v>
          </cell>
          <cell r="C128">
            <v>48</v>
          </cell>
          <cell r="D128">
            <v>41</v>
          </cell>
          <cell r="E128">
            <v>38</v>
          </cell>
          <cell r="F128">
            <v>66</v>
          </cell>
          <cell r="G128">
            <v>66</v>
          </cell>
          <cell r="H128">
            <v>110</v>
          </cell>
          <cell r="I128">
            <v>170</v>
          </cell>
          <cell r="J128">
            <v>370</v>
          </cell>
        </row>
        <row r="129">
          <cell r="B129" t="str">
            <v>KARLAMUNDA</v>
          </cell>
          <cell r="C129">
            <v>58</v>
          </cell>
          <cell r="D129">
            <v>55</v>
          </cell>
          <cell r="E129">
            <v>46</v>
          </cell>
          <cell r="F129">
            <v>85</v>
          </cell>
          <cell r="G129">
            <v>90</v>
          </cell>
          <cell r="H129">
            <v>180</v>
          </cell>
          <cell r="I129">
            <v>250</v>
          </cell>
          <cell r="J129">
            <v>420</v>
          </cell>
        </row>
        <row r="130">
          <cell r="B130" t="str">
            <v>BIRIDI</v>
          </cell>
          <cell r="C130">
            <v>40</v>
          </cell>
          <cell r="D130">
            <v>42</v>
          </cell>
          <cell r="E130">
            <v>36</v>
          </cell>
          <cell r="F130">
            <v>70</v>
          </cell>
          <cell r="G130">
            <v>75</v>
          </cell>
          <cell r="H130">
            <v>114</v>
          </cell>
          <cell r="I130">
            <v>181</v>
          </cell>
          <cell r="J130">
            <v>420</v>
          </cell>
        </row>
        <row r="131">
          <cell r="B131" t="str">
            <v>CHANDANESWAR</v>
          </cell>
          <cell r="C131">
            <v>55</v>
          </cell>
          <cell r="D131">
            <v>54</v>
          </cell>
          <cell r="E131">
            <v>51</v>
          </cell>
          <cell r="F131">
            <v>76</v>
          </cell>
          <cell r="G131">
            <v>76</v>
          </cell>
          <cell r="H131">
            <v>140</v>
          </cell>
          <cell r="I131">
            <v>225</v>
          </cell>
          <cell r="J131">
            <v>490</v>
          </cell>
        </row>
        <row r="132">
          <cell r="B132" t="str">
            <v>DHENKIKOTE</v>
          </cell>
          <cell r="C132">
            <v>55</v>
          </cell>
          <cell r="D132">
            <v>54</v>
          </cell>
          <cell r="E132">
            <v>51</v>
          </cell>
          <cell r="F132">
            <v>76</v>
          </cell>
          <cell r="G132">
            <v>76</v>
          </cell>
          <cell r="H132">
            <v>140</v>
          </cell>
          <cell r="I132">
            <v>225</v>
          </cell>
          <cell r="J132">
            <v>490</v>
          </cell>
        </row>
        <row r="133">
          <cell r="B133" t="str">
            <v>RAJ SUNAKHALA</v>
          </cell>
          <cell r="C133">
            <v>38</v>
          </cell>
          <cell r="D133">
            <v>38</v>
          </cell>
          <cell r="E133">
            <v>30</v>
          </cell>
          <cell r="F133">
            <v>65</v>
          </cell>
          <cell r="G133">
            <v>65</v>
          </cell>
          <cell r="H133">
            <v>101</v>
          </cell>
          <cell r="I133">
            <v>181</v>
          </cell>
          <cell r="J133">
            <v>340</v>
          </cell>
        </row>
        <row r="134">
          <cell r="B134" t="str">
            <v>PALLAHARA</v>
          </cell>
          <cell r="C134">
            <v>38</v>
          </cell>
          <cell r="D134">
            <v>38</v>
          </cell>
          <cell r="E134">
            <v>30</v>
          </cell>
          <cell r="F134">
            <v>70</v>
          </cell>
          <cell r="G134">
            <v>70</v>
          </cell>
          <cell r="H134">
            <v>105</v>
          </cell>
          <cell r="I134">
            <v>200</v>
          </cell>
          <cell r="J134">
            <v>340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9"/>
  <sheetViews>
    <sheetView tabSelected="1" topLeftCell="F1" zoomScale="145" zoomScaleNormal="145" workbookViewId="0">
      <selection activeCell="M4" sqref="M4"/>
    </sheetView>
  </sheetViews>
  <sheetFormatPr defaultRowHeight="14.85" customHeight="1" x14ac:dyDescent="0.25"/>
  <cols>
    <col min="1" max="1" width="4.85546875" style="2" customWidth="1"/>
    <col min="2" max="2" width="10.140625" style="3" bestFit="1" customWidth="1"/>
    <col min="3" max="3" width="6.85546875" style="2" bestFit="1" customWidth="1"/>
    <col min="4" max="4" width="8.7109375" style="4" bestFit="1" customWidth="1"/>
    <col min="5" max="5" width="6.140625" style="4" customWidth="1"/>
    <col min="6" max="6" width="16.5703125" style="1" customWidth="1"/>
    <col min="7" max="7" width="5.42578125" style="2" bestFit="1" customWidth="1"/>
    <col min="8" max="8" width="6.7109375" style="5" customWidth="1"/>
    <col min="9" max="9" width="6.42578125" style="6" bestFit="1" customWidth="1"/>
    <col min="10" max="10" width="7.85546875" style="7" customWidth="1"/>
    <col min="11" max="11" width="10.140625" style="8" bestFit="1" customWidth="1"/>
    <col min="12" max="12" width="11.85546875" style="6" bestFit="1" customWidth="1"/>
    <col min="13" max="13" width="42.42578125" style="6" bestFit="1" customWidth="1"/>
    <col min="14" max="16384" width="9.140625" style="6"/>
  </cols>
  <sheetData>
    <row r="1" spans="1:13" s="2" customFormat="1" ht="14.85" customHeight="1" x14ac:dyDescent="0.25">
      <c r="A1" s="16" t="s">
        <v>3</v>
      </c>
      <c r="B1" s="17"/>
      <c r="C1" s="16"/>
      <c r="D1" s="18"/>
      <c r="E1" s="18"/>
      <c r="F1" s="16"/>
      <c r="I1" s="19" t="s">
        <v>1055</v>
      </c>
      <c r="J1" s="20"/>
      <c r="K1" s="22"/>
    </row>
    <row r="2" spans="1:13" s="2" customFormat="1" ht="14.85" customHeight="1" x14ac:dyDescent="0.25">
      <c r="A2" s="16" t="s">
        <v>5</v>
      </c>
      <c r="B2" s="17"/>
      <c r="C2" s="16"/>
      <c r="D2" s="18"/>
      <c r="E2" s="18"/>
      <c r="F2" s="16"/>
      <c r="I2" s="19" t="s">
        <v>1056</v>
      </c>
      <c r="J2" s="20"/>
      <c r="K2" s="22"/>
    </row>
    <row r="3" spans="1:13" s="2" customFormat="1" ht="14.85" customHeight="1" x14ac:dyDescent="0.25">
      <c r="A3" s="16" t="s">
        <v>1</v>
      </c>
      <c r="B3" s="21"/>
      <c r="C3" s="16"/>
      <c r="D3" s="18"/>
      <c r="E3" s="18"/>
      <c r="F3" s="16"/>
      <c r="I3" s="19" t="s">
        <v>1060</v>
      </c>
      <c r="J3" s="20"/>
      <c r="K3" s="22"/>
    </row>
    <row r="4" spans="1:13" s="2" customFormat="1" ht="14.85" customHeight="1" x14ac:dyDescent="0.25">
      <c r="A4" s="16" t="s">
        <v>6</v>
      </c>
      <c r="B4" s="21"/>
      <c r="C4" s="16"/>
      <c r="D4" s="18"/>
      <c r="E4" s="18"/>
      <c r="F4" s="16"/>
      <c r="I4" s="19" t="s">
        <v>0</v>
      </c>
      <c r="J4" s="20"/>
      <c r="K4" s="22"/>
    </row>
    <row r="5" spans="1:13" s="2" customFormat="1" ht="14.85" customHeight="1" x14ac:dyDescent="0.25">
      <c r="A5" s="22"/>
      <c r="B5" s="21"/>
      <c r="C5" s="16"/>
      <c r="D5" s="18"/>
      <c r="E5" s="18"/>
      <c r="F5" s="16"/>
      <c r="I5" s="23" t="s">
        <v>2</v>
      </c>
      <c r="J5" s="20"/>
      <c r="K5" s="22"/>
    </row>
    <row r="6" spans="1:13" s="2" customFormat="1" ht="14.85" customHeight="1" x14ac:dyDescent="0.25">
      <c r="A6" s="9"/>
      <c r="B6" s="24"/>
      <c r="C6" s="9"/>
      <c r="D6" s="25"/>
      <c r="E6" s="25"/>
      <c r="F6" s="23"/>
      <c r="G6" s="9"/>
      <c r="H6" s="26"/>
      <c r="I6" s="9"/>
      <c r="J6" s="20"/>
      <c r="K6" s="22"/>
    </row>
    <row r="7" spans="1:13" s="2" customFormat="1" ht="14.85" customHeight="1" x14ac:dyDescent="0.25">
      <c r="A7" s="37" t="s">
        <v>45</v>
      </c>
      <c r="B7" s="37" t="s">
        <v>8</v>
      </c>
      <c r="C7" s="37" t="s">
        <v>9</v>
      </c>
      <c r="D7" s="37" t="s">
        <v>46</v>
      </c>
      <c r="E7" s="37" t="s">
        <v>47</v>
      </c>
      <c r="F7" s="37" t="s">
        <v>10</v>
      </c>
      <c r="G7" s="37" t="s">
        <v>11</v>
      </c>
      <c r="H7" s="13" t="s">
        <v>12</v>
      </c>
      <c r="I7" s="13" t="s">
        <v>13</v>
      </c>
      <c r="J7" s="13" t="s">
        <v>192</v>
      </c>
      <c r="K7" s="13" t="s">
        <v>14</v>
      </c>
      <c r="L7" s="37" t="s">
        <v>20</v>
      </c>
      <c r="M7" s="37" t="s">
        <v>176</v>
      </c>
    </row>
    <row r="8" spans="1:13" s="2" customFormat="1" ht="14.85" customHeight="1" x14ac:dyDescent="0.25">
      <c r="A8" s="38">
        <v>1</v>
      </c>
      <c r="B8" s="39" t="s">
        <v>193</v>
      </c>
      <c r="C8" s="50" t="s">
        <v>194</v>
      </c>
      <c r="D8" s="39" t="s">
        <v>195</v>
      </c>
      <c r="E8" s="41" t="s">
        <v>36</v>
      </c>
      <c r="F8" s="39" t="s">
        <v>25</v>
      </c>
      <c r="G8" s="39">
        <v>18</v>
      </c>
      <c r="H8" s="42">
        <f>VLOOKUP(F8,'[1]Pragati Upcountry Freight Annex'!$B$4:$J$136,9,FALSE)</f>
        <v>340</v>
      </c>
      <c r="I8" s="42">
        <v>20</v>
      </c>
      <c r="J8" s="42"/>
      <c r="K8" s="42">
        <f>G8*H8+I8+J8</f>
        <v>6140</v>
      </c>
      <c r="L8" s="39" t="s">
        <v>15</v>
      </c>
      <c r="M8" s="39" t="s">
        <v>196</v>
      </c>
    </row>
    <row r="9" spans="1:13" s="2" customFormat="1" ht="14.85" customHeight="1" x14ac:dyDescent="0.25">
      <c r="A9" s="38">
        <f>A8+1</f>
        <v>2</v>
      </c>
      <c r="B9" s="39" t="s">
        <v>193</v>
      </c>
      <c r="C9" s="50" t="s">
        <v>197</v>
      </c>
      <c r="D9" s="39" t="s">
        <v>198</v>
      </c>
      <c r="E9" s="41" t="s">
        <v>36</v>
      </c>
      <c r="F9" s="39" t="s">
        <v>24</v>
      </c>
      <c r="G9" s="39">
        <v>1</v>
      </c>
      <c r="H9" s="42">
        <f>VLOOKUP(F9,'[1]Pragati Upcountry Freight Annex'!$B$4:$J$136,9,FALSE)</f>
        <v>280</v>
      </c>
      <c r="I9" s="42">
        <v>20</v>
      </c>
      <c r="J9" s="42"/>
      <c r="K9" s="42">
        <f t="shared" ref="K9:K72" si="0">G9*H9+I9+J9</f>
        <v>300</v>
      </c>
      <c r="L9" s="39" t="s">
        <v>15</v>
      </c>
      <c r="M9" s="39" t="s">
        <v>199</v>
      </c>
    </row>
    <row r="10" spans="1:13" s="2" customFormat="1" ht="14.85" customHeight="1" x14ac:dyDescent="0.25">
      <c r="A10" s="38">
        <f t="shared" ref="A10:A73" si="1">A9+1</f>
        <v>3</v>
      </c>
      <c r="B10" s="39" t="s">
        <v>193</v>
      </c>
      <c r="C10" s="50" t="s">
        <v>200</v>
      </c>
      <c r="D10" s="39" t="s">
        <v>201</v>
      </c>
      <c r="E10" s="41" t="s">
        <v>36</v>
      </c>
      <c r="F10" s="39" t="s">
        <v>41</v>
      </c>
      <c r="G10" s="39">
        <v>6</v>
      </c>
      <c r="H10" s="42">
        <f>VLOOKUP(F10,'[1]Pragati Upcountry Freight Annex'!$B$4:$F$136,5,FALSE)</f>
        <v>65</v>
      </c>
      <c r="I10" s="42">
        <v>20</v>
      </c>
      <c r="J10" s="42"/>
      <c r="K10" s="42">
        <f t="shared" si="0"/>
        <v>410</v>
      </c>
      <c r="L10" s="39" t="s">
        <v>19</v>
      </c>
      <c r="M10" s="39" t="s">
        <v>202</v>
      </c>
    </row>
    <row r="11" spans="1:13" s="2" customFormat="1" ht="14.85" customHeight="1" x14ac:dyDescent="0.25">
      <c r="A11" s="38">
        <f t="shared" si="1"/>
        <v>4</v>
      </c>
      <c r="B11" s="39" t="s">
        <v>193</v>
      </c>
      <c r="C11" s="50" t="s">
        <v>203</v>
      </c>
      <c r="D11" s="39" t="s">
        <v>204</v>
      </c>
      <c r="E11" s="41" t="s">
        <v>36</v>
      </c>
      <c r="F11" s="39" t="s">
        <v>38</v>
      </c>
      <c r="G11" s="39">
        <v>5</v>
      </c>
      <c r="H11" s="42">
        <f>VLOOKUP(F11,'[1]Pragati Upcountry Freight Annex'!$B$4:$C$136,2,FALSE)</f>
        <v>40</v>
      </c>
      <c r="I11" s="42">
        <v>20</v>
      </c>
      <c r="J11" s="42"/>
      <c r="K11" s="42">
        <f t="shared" si="0"/>
        <v>220</v>
      </c>
      <c r="L11" s="39" t="s">
        <v>17</v>
      </c>
      <c r="M11" s="39" t="s">
        <v>205</v>
      </c>
    </row>
    <row r="12" spans="1:13" s="2" customFormat="1" ht="14.85" customHeight="1" x14ac:dyDescent="0.25">
      <c r="A12" s="38">
        <f t="shared" si="1"/>
        <v>5</v>
      </c>
      <c r="B12" s="39" t="s">
        <v>206</v>
      </c>
      <c r="C12" s="50" t="s">
        <v>207</v>
      </c>
      <c r="D12" s="39" t="s">
        <v>208</v>
      </c>
      <c r="E12" s="41" t="s">
        <v>36</v>
      </c>
      <c r="F12" s="39" t="s">
        <v>32</v>
      </c>
      <c r="G12" s="39">
        <v>29</v>
      </c>
      <c r="H12" s="42">
        <f>VLOOKUP(F12,'[1]Pragati Upcountry Freight Annex'!$B$4:$C$136,2,FALSE)</f>
        <v>38</v>
      </c>
      <c r="I12" s="42">
        <v>20</v>
      </c>
      <c r="J12" s="42"/>
      <c r="K12" s="42">
        <f t="shared" si="0"/>
        <v>1122</v>
      </c>
      <c r="L12" s="39" t="s">
        <v>17</v>
      </c>
      <c r="M12" s="39" t="s">
        <v>209</v>
      </c>
    </row>
    <row r="13" spans="1:13" s="2" customFormat="1" ht="14.85" customHeight="1" x14ac:dyDescent="0.25">
      <c r="A13" s="38">
        <f t="shared" si="1"/>
        <v>6</v>
      </c>
      <c r="B13" s="39" t="s">
        <v>206</v>
      </c>
      <c r="C13" s="50" t="s">
        <v>210</v>
      </c>
      <c r="D13" s="39" t="s">
        <v>211</v>
      </c>
      <c r="E13" s="41" t="s">
        <v>36</v>
      </c>
      <c r="F13" s="39" t="s">
        <v>29</v>
      </c>
      <c r="G13" s="39">
        <v>6</v>
      </c>
      <c r="H13" s="42">
        <f>VLOOKUP(F13,'[1]Pragati Upcountry Freight Annex'!$B$4:$D$135,3,FALSE)</f>
        <v>38</v>
      </c>
      <c r="I13" s="42">
        <v>20</v>
      </c>
      <c r="J13" s="42"/>
      <c r="K13" s="42">
        <f t="shared" si="0"/>
        <v>248</v>
      </c>
      <c r="L13" s="39" t="s">
        <v>16</v>
      </c>
      <c r="M13" s="39" t="s">
        <v>212</v>
      </c>
    </row>
    <row r="14" spans="1:13" s="2" customFormat="1" ht="14.85" customHeight="1" x14ac:dyDescent="0.25">
      <c r="A14" s="38">
        <f t="shared" si="1"/>
        <v>7</v>
      </c>
      <c r="B14" s="39" t="s">
        <v>206</v>
      </c>
      <c r="C14" s="50" t="s">
        <v>213</v>
      </c>
      <c r="D14" s="39" t="s">
        <v>214</v>
      </c>
      <c r="E14" s="41" t="s">
        <v>36</v>
      </c>
      <c r="F14" s="39" t="s">
        <v>41</v>
      </c>
      <c r="G14" s="39">
        <v>9</v>
      </c>
      <c r="H14" s="42">
        <f>VLOOKUP(F14,'[1]Pragati Upcountry Freight Annex'!$B$4:$F$136,5,FALSE)</f>
        <v>65</v>
      </c>
      <c r="I14" s="42">
        <v>20</v>
      </c>
      <c r="J14" s="42"/>
      <c r="K14" s="42">
        <f t="shared" si="0"/>
        <v>605</v>
      </c>
      <c r="L14" s="39" t="s">
        <v>19</v>
      </c>
      <c r="M14" s="39" t="s">
        <v>202</v>
      </c>
    </row>
    <row r="15" spans="1:13" s="2" customFormat="1" ht="14.85" customHeight="1" x14ac:dyDescent="0.25">
      <c r="A15" s="38">
        <f t="shared" si="1"/>
        <v>8</v>
      </c>
      <c r="B15" s="39" t="s">
        <v>206</v>
      </c>
      <c r="C15" s="50" t="s">
        <v>215</v>
      </c>
      <c r="D15" s="39" t="s">
        <v>216</v>
      </c>
      <c r="E15" s="41" t="s">
        <v>36</v>
      </c>
      <c r="F15" s="39" t="s">
        <v>25</v>
      </c>
      <c r="G15" s="39">
        <v>6</v>
      </c>
      <c r="H15" s="42">
        <f>VLOOKUP(F15,'[1]Pragati Upcountry Freight Annex'!$B$4:$C$136,2,FALSE)</f>
        <v>45</v>
      </c>
      <c r="I15" s="42">
        <v>20</v>
      </c>
      <c r="J15" s="42"/>
      <c r="K15" s="42">
        <f t="shared" si="0"/>
        <v>290</v>
      </c>
      <c r="L15" s="39" t="s">
        <v>17</v>
      </c>
      <c r="M15" s="39" t="s">
        <v>217</v>
      </c>
    </row>
    <row r="16" spans="1:13" s="2" customFormat="1" ht="14.85" customHeight="1" x14ac:dyDescent="0.25">
      <c r="A16" s="38">
        <f t="shared" si="1"/>
        <v>9</v>
      </c>
      <c r="B16" s="39" t="s">
        <v>206</v>
      </c>
      <c r="C16" s="50" t="s">
        <v>218</v>
      </c>
      <c r="D16" s="39" t="s">
        <v>219</v>
      </c>
      <c r="E16" s="41" t="s">
        <v>36</v>
      </c>
      <c r="F16" s="39" t="s">
        <v>25</v>
      </c>
      <c r="G16" s="39">
        <v>23</v>
      </c>
      <c r="H16" s="42">
        <f>VLOOKUP(F16,'[1]Pragati Upcountry Freight Annex'!$B$4:$C$136,2,FALSE)</f>
        <v>45</v>
      </c>
      <c r="I16" s="42">
        <v>20</v>
      </c>
      <c r="J16" s="42"/>
      <c r="K16" s="42">
        <f t="shared" si="0"/>
        <v>1055</v>
      </c>
      <c r="L16" s="39" t="s">
        <v>17</v>
      </c>
      <c r="M16" s="39" t="s">
        <v>217</v>
      </c>
    </row>
    <row r="17" spans="1:13" s="2" customFormat="1" ht="14.85" customHeight="1" x14ac:dyDescent="0.25">
      <c r="A17" s="38">
        <f t="shared" si="1"/>
        <v>10</v>
      </c>
      <c r="B17" s="39" t="s">
        <v>206</v>
      </c>
      <c r="C17" s="50" t="s">
        <v>220</v>
      </c>
      <c r="D17" s="39" t="s">
        <v>221</v>
      </c>
      <c r="E17" s="41" t="s">
        <v>36</v>
      </c>
      <c r="F17" s="39" t="s">
        <v>22</v>
      </c>
      <c r="G17" s="39">
        <v>19</v>
      </c>
      <c r="H17" s="42">
        <f>VLOOKUP(F17,'[1]Pragati Upcountry Freight Annex'!$B$4:$I$135,8,FALSE)</f>
        <v>181</v>
      </c>
      <c r="I17" s="42">
        <v>20</v>
      </c>
      <c r="J17" s="42"/>
      <c r="K17" s="42">
        <f t="shared" si="0"/>
        <v>3459</v>
      </c>
      <c r="L17" s="39" t="s">
        <v>99</v>
      </c>
      <c r="M17" s="39" t="s">
        <v>222</v>
      </c>
    </row>
    <row r="18" spans="1:13" s="2" customFormat="1" ht="14.85" customHeight="1" x14ac:dyDescent="0.25">
      <c r="A18" s="38">
        <f t="shared" si="1"/>
        <v>11</v>
      </c>
      <c r="B18" s="39" t="s">
        <v>206</v>
      </c>
      <c r="C18" s="50" t="s">
        <v>223</v>
      </c>
      <c r="D18" s="39" t="s">
        <v>224</v>
      </c>
      <c r="E18" s="41" t="s">
        <v>36</v>
      </c>
      <c r="F18" s="39" t="s">
        <v>25</v>
      </c>
      <c r="G18" s="39">
        <v>28</v>
      </c>
      <c r="H18" s="42">
        <f>VLOOKUP(F18,'[1]Pragati Upcountry Freight Annex'!$B$4:$I$135,8,FALSE)</f>
        <v>173</v>
      </c>
      <c r="I18" s="42">
        <v>20</v>
      </c>
      <c r="J18" s="42"/>
      <c r="K18" s="42">
        <f t="shared" si="0"/>
        <v>4864</v>
      </c>
      <c r="L18" s="39" t="s">
        <v>99</v>
      </c>
      <c r="M18" s="39" t="s">
        <v>217</v>
      </c>
    </row>
    <row r="19" spans="1:13" s="2" customFormat="1" ht="14.85" customHeight="1" x14ac:dyDescent="0.25">
      <c r="A19" s="38">
        <f t="shared" si="1"/>
        <v>12</v>
      </c>
      <c r="B19" s="39" t="s">
        <v>225</v>
      </c>
      <c r="C19" s="50" t="s">
        <v>226</v>
      </c>
      <c r="D19" s="39" t="s">
        <v>227</v>
      </c>
      <c r="E19" s="41" t="s">
        <v>36</v>
      </c>
      <c r="F19" s="39" t="s">
        <v>23</v>
      </c>
      <c r="G19" s="39">
        <v>8</v>
      </c>
      <c r="H19" s="42">
        <f>VLOOKUP(F19,'[1]Pragati Upcountry Freight Annex'!$B$4:$C$136,2,FALSE)</f>
        <v>38</v>
      </c>
      <c r="I19" s="42">
        <v>20</v>
      </c>
      <c r="J19" s="42"/>
      <c r="K19" s="42">
        <f t="shared" si="0"/>
        <v>324</v>
      </c>
      <c r="L19" s="39" t="s">
        <v>17</v>
      </c>
      <c r="M19" s="39" t="s">
        <v>228</v>
      </c>
    </row>
    <row r="20" spans="1:13" s="2" customFormat="1" ht="14.85" customHeight="1" x14ac:dyDescent="0.25">
      <c r="A20" s="38">
        <f t="shared" si="1"/>
        <v>13</v>
      </c>
      <c r="B20" s="39" t="s">
        <v>225</v>
      </c>
      <c r="C20" s="50" t="s">
        <v>229</v>
      </c>
      <c r="D20" s="39" t="s">
        <v>230</v>
      </c>
      <c r="E20" s="41" t="s">
        <v>36</v>
      </c>
      <c r="F20" s="39" t="s">
        <v>23</v>
      </c>
      <c r="G20" s="39">
        <v>8</v>
      </c>
      <c r="H20" s="42">
        <f>VLOOKUP(F20,'[1]Pragati Upcountry Freight Annex'!$B$4:$C$136,2,FALSE)</f>
        <v>38</v>
      </c>
      <c r="I20" s="42">
        <v>20</v>
      </c>
      <c r="J20" s="42"/>
      <c r="K20" s="42">
        <f t="shared" si="0"/>
        <v>324</v>
      </c>
      <c r="L20" s="39" t="s">
        <v>17</v>
      </c>
      <c r="M20" s="39" t="s">
        <v>228</v>
      </c>
    </row>
    <row r="21" spans="1:13" s="2" customFormat="1" ht="14.85" customHeight="1" x14ac:dyDescent="0.25">
      <c r="A21" s="38">
        <f t="shared" si="1"/>
        <v>14</v>
      </c>
      <c r="B21" s="39" t="s">
        <v>225</v>
      </c>
      <c r="C21" s="50" t="s">
        <v>231</v>
      </c>
      <c r="D21" s="39" t="s">
        <v>232</v>
      </c>
      <c r="E21" s="41" t="s">
        <v>36</v>
      </c>
      <c r="F21" s="39" t="s">
        <v>38</v>
      </c>
      <c r="G21" s="39">
        <v>4</v>
      </c>
      <c r="H21" s="42">
        <f>VLOOKUP(F21,'[1]Pragati Upcountry Freight Annex'!$B$4:$G$136,6,FALSE)</f>
        <v>86</v>
      </c>
      <c r="I21" s="42">
        <v>20</v>
      </c>
      <c r="J21" s="42"/>
      <c r="K21" s="42">
        <f t="shared" si="0"/>
        <v>364</v>
      </c>
      <c r="L21" s="39" t="s">
        <v>233</v>
      </c>
      <c r="M21" s="39" t="s">
        <v>205</v>
      </c>
    </row>
    <row r="22" spans="1:13" s="2" customFormat="1" ht="14.85" customHeight="1" x14ac:dyDescent="0.25">
      <c r="A22" s="38">
        <f t="shared" si="1"/>
        <v>15</v>
      </c>
      <c r="B22" s="39" t="s">
        <v>225</v>
      </c>
      <c r="C22" s="50" t="s">
        <v>234</v>
      </c>
      <c r="D22" s="39" t="s">
        <v>235</v>
      </c>
      <c r="E22" s="41" t="s">
        <v>36</v>
      </c>
      <c r="F22" s="39" t="s">
        <v>38</v>
      </c>
      <c r="G22" s="39">
        <v>2</v>
      </c>
      <c r="H22" s="42">
        <f>VLOOKUP(F22,'[1]Pragati Upcountry Freight Annex'!$B$4:$F$136,5,FALSE)</f>
        <v>75</v>
      </c>
      <c r="I22" s="42">
        <v>20</v>
      </c>
      <c r="J22" s="42"/>
      <c r="K22" s="42">
        <f t="shared" si="0"/>
        <v>170</v>
      </c>
      <c r="L22" s="39" t="s">
        <v>19</v>
      </c>
      <c r="M22" s="39" t="s">
        <v>205</v>
      </c>
    </row>
    <row r="23" spans="1:13" s="2" customFormat="1" ht="14.85" customHeight="1" x14ac:dyDescent="0.25">
      <c r="A23" s="38">
        <f t="shared" si="1"/>
        <v>16</v>
      </c>
      <c r="B23" s="39" t="s">
        <v>225</v>
      </c>
      <c r="C23" s="50" t="s">
        <v>236</v>
      </c>
      <c r="D23" s="39" t="s">
        <v>237</v>
      </c>
      <c r="E23" s="41" t="s">
        <v>36</v>
      </c>
      <c r="F23" s="39" t="s">
        <v>41</v>
      </c>
      <c r="G23" s="39">
        <v>1</v>
      </c>
      <c r="H23" s="42">
        <f>VLOOKUP(F23,'[1]Pragati Upcountry Freight Annex'!$B$4:$F$136,5,FALSE)</f>
        <v>65</v>
      </c>
      <c r="I23" s="42">
        <v>20</v>
      </c>
      <c r="J23" s="42"/>
      <c r="K23" s="42">
        <f t="shared" si="0"/>
        <v>85</v>
      </c>
      <c r="L23" s="39" t="s">
        <v>19</v>
      </c>
      <c r="M23" s="39" t="s">
        <v>202</v>
      </c>
    </row>
    <row r="24" spans="1:13" s="2" customFormat="1" ht="14.85" customHeight="1" x14ac:dyDescent="0.25">
      <c r="A24" s="38">
        <f t="shared" si="1"/>
        <v>17</v>
      </c>
      <c r="B24" s="39" t="s">
        <v>225</v>
      </c>
      <c r="C24" s="50" t="s">
        <v>238</v>
      </c>
      <c r="D24" s="39" t="s">
        <v>239</v>
      </c>
      <c r="E24" s="41" t="s">
        <v>36</v>
      </c>
      <c r="F24" s="39" t="s">
        <v>41</v>
      </c>
      <c r="G24" s="39">
        <v>3</v>
      </c>
      <c r="H24" s="42">
        <f>VLOOKUP(F24,'[1]Pragati Upcountry Freight Annex'!$B$4:$F$136,5,FALSE)</f>
        <v>65</v>
      </c>
      <c r="I24" s="42">
        <v>20</v>
      </c>
      <c r="J24" s="42"/>
      <c r="K24" s="42">
        <f t="shared" si="0"/>
        <v>215</v>
      </c>
      <c r="L24" s="39" t="s">
        <v>19</v>
      </c>
      <c r="M24" s="39" t="s">
        <v>202</v>
      </c>
    </row>
    <row r="25" spans="1:13" s="2" customFormat="1" ht="14.85" customHeight="1" x14ac:dyDescent="0.25">
      <c r="A25" s="38">
        <f t="shared" si="1"/>
        <v>18</v>
      </c>
      <c r="B25" s="39" t="s">
        <v>225</v>
      </c>
      <c r="C25" s="50" t="s">
        <v>240</v>
      </c>
      <c r="D25" s="39" t="s">
        <v>241</v>
      </c>
      <c r="E25" s="41" t="s">
        <v>36</v>
      </c>
      <c r="F25" s="39" t="s">
        <v>27</v>
      </c>
      <c r="G25" s="39">
        <v>1</v>
      </c>
      <c r="H25" s="42">
        <f>VLOOKUP(F25,'[1]Pragati Upcountry Freight Annex'!$B$4:$J$136,9,FALSE)</f>
        <v>340</v>
      </c>
      <c r="I25" s="42">
        <v>20</v>
      </c>
      <c r="J25" s="42"/>
      <c r="K25" s="42">
        <f t="shared" si="0"/>
        <v>360</v>
      </c>
      <c r="L25" s="39" t="s">
        <v>15</v>
      </c>
      <c r="M25" s="39" t="s">
        <v>242</v>
      </c>
    </row>
    <row r="26" spans="1:13" s="2" customFormat="1" ht="14.85" customHeight="1" x14ac:dyDescent="0.25">
      <c r="A26" s="38">
        <f t="shared" si="1"/>
        <v>19</v>
      </c>
      <c r="B26" s="39" t="s">
        <v>225</v>
      </c>
      <c r="C26" s="50" t="s">
        <v>243</v>
      </c>
      <c r="D26" s="39" t="s">
        <v>244</v>
      </c>
      <c r="E26" s="41" t="s">
        <v>36</v>
      </c>
      <c r="F26" s="39" t="s">
        <v>38</v>
      </c>
      <c r="G26" s="39">
        <v>26</v>
      </c>
      <c r="H26" s="42">
        <f>VLOOKUP(F26,'[1]Pragati Upcountry Freight Annex'!$B$4:$C$136,2,FALSE)</f>
        <v>40</v>
      </c>
      <c r="I26" s="42">
        <v>20</v>
      </c>
      <c r="J26" s="42"/>
      <c r="K26" s="42">
        <f t="shared" si="0"/>
        <v>1060</v>
      </c>
      <c r="L26" s="39" t="s">
        <v>17</v>
      </c>
      <c r="M26" s="39" t="s">
        <v>205</v>
      </c>
    </row>
    <row r="27" spans="1:13" s="2" customFormat="1" ht="14.85" customHeight="1" x14ac:dyDescent="0.25">
      <c r="A27" s="38">
        <f t="shared" si="1"/>
        <v>20</v>
      </c>
      <c r="B27" s="39" t="s">
        <v>225</v>
      </c>
      <c r="C27" s="50" t="s">
        <v>245</v>
      </c>
      <c r="D27" s="39" t="s">
        <v>246</v>
      </c>
      <c r="E27" s="41" t="s">
        <v>36</v>
      </c>
      <c r="F27" s="39" t="s">
        <v>38</v>
      </c>
      <c r="G27" s="39">
        <v>40</v>
      </c>
      <c r="H27" s="42">
        <f>VLOOKUP(F27,'[1]Pragati Upcountry Freight Annex'!$B$4:$C$136,2,FALSE)</f>
        <v>40</v>
      </c>
      <c r="I27" s="42">
        <v>20</v>
      </c>
      <c r="J27" s="42"/>
      <c r="K27" s="42">
        <f t="shared" si="0"/>
        <v>1620</v>
      </c>
      <c r="L27" s="39" t="s">
        <v>17</v>
      </c>
      <c r="M27" s="39" t="s">
        <v>205</v>
      </c>
    </row>
    <row r="28" spans="1:13" s="2" customFormat="1" ht="14.85" customHeight="1" x14ac:dyDescent="0.25">
      <c r="A28" s="38">
        <f t="shared" si="1"/>
        <v>21</v>
      </c>
      <c r="B28" s="39" t="s">
        <v>247</v>
      </c>
      <c r="C28" s="50" t="s">
        <v>248</v>
      </c>
      <c r="D28" s="39" t="s">
        <v>249</v>
      </c>
      <c r="E28" s="41" t="s">
        <v>36</v>
      </c>
      <c r="F28" s="39" t="s">
        <v>38</v>
      </c>
      <c r="G28" s="39">
        <v>117</v>
      </c>
      <c r="H28" s="42">
        <f>VLOOKUP(F28,'[1]Pragati Upcountry Freight Annex'!$B$4:$C$136,2,FALSE)</f>
        <v>40</v>
      </c>
      <c r="I28" s="42">
        <v>20</v>
      </c>
      <c r="J28" s="42"/>
      <c r="K28" s="42">
        <f t="shared" si="0"/>
        <v>4700</v>
      </c>
      <c r="L28" s="39" t="s">
        <v>17</v>
      </c>
      <c r="M28" s="39" t="s">
        <v>205</v>
      </c>
    </row>
    <row r="29" spans="1:13" s="2" customFormat="1" ht="14.85" customHeight="1" x14ac:dyDescent="0.25">
      <c r="A29" s="38">
        <f t="shared" si="1"/>
        <v>22</v>
      </c>
      <c r="B29" s="39" t="s">
        <v>247</v>
      </c>
      <c r="C29" s="50" t="s">
        <v>250</v>
      </c>
      <c r="D29" s="39" t="s">
        <v>251</v>
      </c>
      <c r="E29" s="41" t="s">
        <v>36</v>
      </c>
      <c r="F29" s="39" t="s">
        <v>96</v>
      </c>
      <c r="G29" s="39">
        <v>11</v>
      </c>
      <c r="H29" s="42">
        <f>VLOOKUP(F29,'[1]Pragati Upcountry Freight Annex'!$B$4:$C$136,2,FALSE)</f>
        <v>38</v>
      </c>
      <c r="I29" s="42">
        <v>20</v>
      </c>
      <c r="J29" s="42"/>
      <c r="K29" s="42">
        <f t="shared" si="0"/>
        <v>438</v>
      </c>
      <c r="L29" s="39" t="s">
        <v>17</v>
      </c>
      <c r="M29" s="39" t="s">
        <v>252</v>
      </c>
    </row>
    <row r="30" spans="1:13" s="2" customFormat="1" ht="14.85" customHeight="1" x14ac:dyDescent="0.25">
      <c r="A30" s="38">
        <f t="shared" si="1"/>
        <v>23</v>
      </c>
      <c r="B30" s="39" t="s">
        <v>247</v>
      </c>
      <c r="C30" s="50" t="s">
        <v>253</v>
      </c>
      <c r="D30" s="39" t="s">
        <v>254</v>
      </c>
      <c r="E30" s="41" t="s">
        <v>36</v>
      </c>
      <c r="F30" s="39" t="s">
        <v>23</v>
      </c>
      <c r="G30" s="39">
        <v>18</v>
      </c>
      <c r="H30" s="42">
        <f>VLOOKUP(F30,'[1]Pragati Upcountry Freight Annex'!$B$4:$C$136,2,FALSE)</f>
        <v>38</v>
      </c>
      <c r="I30" s="42">
        <v>20</v>
      </c>
      <c r="J30" s="42"/>
      <c r="K30" s="42">
        <f t="shared" si="0"/>
        <v>704</v>
      </c>
      <c r="L30" s="39" t="s">
        <v>17</v>
      </c>
      <c r="M30" s="39" t="s">
        <v>228</v>
      </c>
    </row>
    <row r="31" spans="1:13" s="2" customFormat="1" ht="14.85" customHeight="1" x14ac:dyDescent="0.25">
      <c r="A31" s="38">
        <f t="shared" si="1"/>
        <v>24</v>
      </c>
      <c r="B31" s="39" t="s">
        <v>247</v>
      </c>
      <c r="C31" s="50" t="s">
        <v>255</v>
      </c>
      <c r="D31" s="39" t="s">
        <v>256</v>
      </c>
      <c r="E31" s="41" t="s">
        <v>36</v>
      </c>
      <c r="F31" s="39" t="s">
        <v>29</v>
      </c>
      <c r="G31" s="39">
        <v>9</v>
      </c>
      <c r="H31" s="42">
        <f>VLOOKUP(F31,'[1]Pragati Upcountry Freight Annex'!$B$4:$C$136,2,FALSE)</f>
        <v>38</v>
      </c>
      <c r="I31" s="42">
        <v>20</v>
      </c>
      <c r="J31" s="42"/>
      <c r="K31" s="42">
        <f t="shared" si="0"/>
        <v>362</v>
      </c>
      <c r="L31" s="39" t="s">
        <v>17</v>
      </c>
      <c r="M31" s="39" t="s">
        <v>257</v>
      </c>
    </row>
    <row r="32" spans="1:13" s="2" customFormat="1" ht="14.85" customHeight="1" x14ac:dyDescent="0.25">
      <c r="A32" s="38">
        <f t="shared" si="1"/>
        <v>25</v>
      </c>
      <c r="B32" s="39" t="s">
        <v>247</v>
      </c>
      <c r="C32" s="50" t="s">
        <v>258</v>
      </c>
      <c r="D32" s="39" t="s">
        <v>259</v>
      </c>
      <c r="E32" s="41" t="s">
        <v>36</v>
      </c>
      <c r="F32" s="39" t="s">
        <v>38</v>
      </c>
      <c r="G32" s="39">
        <v>30</v>
      </c>
      <c r="H32" s="42">
        <f>VLOOKUP(F32,'[1]Pragati Upcountry Freight Annex'!$B$4:$C$136,2,FALSE)</f>
        <v>40</v>
      </c>
      <c r="I32" s="42">
        <v>20</v>
      </c>
      <c r="J32" s="42"/>
      <c r="K32" s="42">
        <f t="shared" si="0"/>
        <v>1220</v>
      </c>
      <c r="L32" s="39" t="s">
        <v>17</v>
      </c>
      <c r="M32" s="39" t="s">
        <v>205</v>
      </c>
    </row>
    <row r="33" spans="1:13" s="2" customFormat="1" ht="14.85" customHeight="1" x14ac:dyDescent="0.25">
      <c r="A33" s="38">
        <f t="shared" si="1"/>
        <v>26</v>
      </c>
      <c r="B33" s="39" t="s">
        <v>260</v>
      </c>
      <c r="C33" s="50" t="s">
        <v>261</v>
      </c>
      <c r="D33" s="39" t="s">
        <v>262</v>
      </c>
      <c r="E33" s="41" t="s">
        <v>36</v>
      </c>
      <c r="F33" s="39" t="s">
        <v>23</v>
      </c>
      <c r="G33" s="39">
        <v>8</v>
      </c>
      <c r="H33" s="42">
        <f>VLOOKUP(F33,'[1]Pragati Upcountry Freight Annex'!$B$4:$C$136,2,FALSE)</f>
        <v>38</v>
      </c>
      <c r="I33" s="42">
        <v>20</v>
      </c>
      <c r="J33" s="42"/>
      <c r="K33" s="42">
        <f t="shared" si="0"/>
        <v>324</v>
      </c>
      <c r="L33" s="39" t="s">
        <v>17</v>
      </c>
      <c r="M33" s="39" t="s">
        <v>228</v>
      </c>
    </row>
    <row r="34" spans="1:13" s="2" customFormat="1" ht="14.85" customHeight="1" x14ac:dyDescent="0.25">
      <c r="A34" s="38">
        <f t="shared" si="1"/>
        <v>27</v>
      </c>
      <c r="B34" s="39" t="s">
        <v>260</v>
      </c>
      <c r="C34" s="50" t="s">
        <v>263</v>
      </c>
      <c r="D34" s="39" t="s">
        <v>44</v>
      </c>
      <c r="E34" s="41" t="s">
        <v>36</v>
      </c>
      <c r="F34" s="39" t="s">
        <v>23</v>
      </c>
      <c r="G34" s="39">
        <v>3</v>
      </c>
      <c r="H34" s="42">
        <f>VLOOKUP(F34,'[1]Pragati Upcountry Freight Annex'!$B$4:$C$136,2,FALSE)</f>
        <v>38</v>
      </c>
      <c r="I34" s="42">
        <v>20</v>
      </c>
      <c r="J34" s="42"/>
      <c r="K34" s="42">
        <f t="shared" si="0"/>
        <v>134</v>
      </c>
      <c r="L34" s="39" t="s">
        <v>17</v>
      </c>
      <c r="M34" s="39" t="s">
        <v>228</v>
      </c>
    </row>
    <row r="35" spans="1:13" s="2" customFormat="1" ht="14.85" customHeight="1" x14ac:dyDescent="0.25">
      <c r="A35" s="38">
        <f t="shared" si="1"/>
        <v>28</v>
      </c>
      <c r="B35" s="39" t="s">
        <v>260</v>
      </c>
      <c r="C35" s="50" t="s">
        <v>264</v>
      </c>
      <c r="D35" s="39" t="s">
        <v>42</v>
      </c>
      <c r="E35" s="41" t="s">
        <v>36</v>
      </c>
      <c r="F35" s="39" t="s">
        <v>26</v>
      </c>
      <c r="G35" s="39">
        <v>35</v>
      </c>
      <c r="H35" s="42">
        <f>VLOOKUP(F35,'[1]Pragati Upcountry Freight Annex'!$B$4:$F$136,5,FALSE)</f>
        <v>70</v>
      </c>
      <c r="I35" s="42">
        <v>20</v>
      </c>
      <c r="J35" s="42"/>
      <c r="K35" s="42">
        <f t="shared" si="0"/>
        <v>2470</v>
      </c>
      <c r="L35" s="39" t="s">
        <v>19</v>
      </c>
      <c r="M35" s="39" t="s">
        <v>265</v>
      </c>
    </row>
    <row r="36" spans="1:13" s="2" customFormat="1" ht="14.85" customHeight="1" x14ac:dyDescent="0.25">
      <c r="A36" s="38">
        <f t="shared" si="1"/>
        <v>29</v>
      </c>
      <c r="B36" s="39" t="s">
        <v>260</v>
      </c>
      <c r="C36" s="50" t="s">
        <v>266</v>
      </c>
      <c r="D36" s="39" t="s">
        <v>267</v>
      </c>
      <c r="E36" s="41" t="s">
        <v>36</v>
      </c>
      <c r="F36" s="39" t="s">
        <v>38</v>
      </c>
      <c r="G36" s="39">
        <v>39</v>
      </c>
      <c r="H36" s="42">
        <f>VLOOKUP(F36,'[1]Pragati Upcountry Freight Annex'!$B$4:$C$136,2,FALSE)</f>
        <v>40</v>
      </c>
      <c r="I36" s="42">
        <v>20</v>
      </c>
      <c r="J36" s="42"/>
      <c r="K36" s="42">
        <f t="shared" si="0"/>
        <v>1580</v>
      </c>
      <c r="L36" s="39" t="s">
        <v>17</v>
      </c>
      <c r="M36" s="39" t="s">
        <v>205</v>
      </c>
    </row>
    <row r="37" spans="1:13" s="2" customFormat="1" ht="14.85" customHeight="1" x14ac:dyDescent="0.25">
      <c r="A37" s="38">
        <f t="shared" si="1"/>
        <v>30</v>
      </c>
      <c r="B37" s="39" t="s">
        <v>260</v>
      </c>
      <c r="C37" s="50" t="s">
        <v>268</v>
      </c>
      <c r="D37" s="39" t="s">
        <v>269</v>
      </c>
      <c r="E37" s="41" t="s">
        <v>36</v>
      </c>
      <c r="F37" s="39" t="s">
        <v>29</v>
      </c>
      <c r="G37" s="39">
        <v>20</v>
      </c>
      <c r="H37" s="42">
        <f>VLOOKUP(F37,'[1]Pragati Upcountry Freight Annex'!$B$4:$C$136,2,FALSE)</f>
        <v>38</v>
      </c>
      <c r="I37" s="42">
        <v>20</v>
      </c>
      <c r="J37" s="42"/>
      <c r="K37" s="42">
        <f t="shared" si="0"/>
        <v>780</v>
      </c>
      <c r="L37" s="39" t="s">
        <v>17</v>
      </c>
      <c r="M37" s="39" t="s">
        <v>257</v>
      </c>
    </row>
    <row r="38" spans="1:13" s="2" customFormat="1" ht="14.85" customHeight="1" x14ac:dyDescent="0.25">
      <c r="A38" s="38">
        <f t="shared" si="1"/>
        <v>31</v>
      </c>
      <c r="B38" s="39" t="s">
        <v>260</v>
      </c>
      <c r="C38" s="50" t="s">
        <v>270</v>
      </c>
      <c r="D38" s="39" t="s">
        <v>271</v>
      </c>
      <c r="E38" s="41" t="s">
        <v>36</v>
      </c>
      <c r="F38" s="39" t="s">
        <v>29</v>
      </c>
      <c r="G38" s="39">
        <v>13</v>
      </c>
      <c r="H38" s="42">
        <f>VLOOKUP(F38,'[1]Pragati Upcountry Freight Annex'!$B$4:$C$136,2,FALSE)</f>
        <v>38</v>
      </c>
      <c r="I38" s="42">
        <v>20</v>
      </c>
      <c r="J38" s="42"/>
      <c r="K38" s="42">
        <f t="shared" si="0"/>
        <v>514</v>
      </c>
      <c r="L38" s="39" t="s">
        <v>17</v>
      </c>
      <c r="M38" s="39" t="s">
        <v>257</v>
      </c>
    </row>
    <row r="39" spans="1:13" s="2" customFormat="1" ht="14.85" customHeight="1" x14ac:dyDescent="0.25">
      <c r="A39" s="38">
        <f t="shared" si="1"/>
        <v>32</v>
      </c>
      <c r="B39" s="39" t="s">
        <v>260</v>
      </c>
      <c r="C39" s="50" t="s">
        <v>272</v>
      </c>
      <c r="D39" s="39" t="s">
        <v>273</v>
      </c>
      <c r="E39" s="41" t="s">
        <v>36</v>
      </c>
      <c r="F39" s="39" t="s">
        <v>274</v>
      </c>
      <c r="G39" s="39">
        <v>200</v>
      </c>
      <c r="H39" s="42">
        <f>VLOOKUP(F39,'[1]Pragati Upcountry Freight Annex'!$B$4:$D$135,3,FALSE)</f>
        <v>47</v>
      </c>
      <c r="I39" s="42">
        <v>20</v>
      </c>
      <c r="J39" s="42"/>
      <c r="K39" s="42">
        <f t="shared" si="0"/>
        <v>9420</v>
      </c>
      <c r="L39" s="39" t="s">
        <v>16</v>
      </c>
      <c r="M39" s="39" t="s">
        <v>275</v>
      </c>
    </row>
    <row r="40" spans="1:13" s="2" customFormat="1" ht="14.85" customHeight="1" x14ac:dyDescent="0.25">
      <c r="A40" s="38">
        <f t="shared" si="1"/>
        <v>33</v>
      </c>
      <c r="B40" s="39" t="s">
        <v>260</v>
      </c>
      <c r="C40" s="50" t="s">
        <v>276</v>
      </c>
      <c r="D40" s="39" t="s">
        <v>118</v>
      </c>
      <c r="E40" s="41" t="s">
        <v>36</v>
      </c>
      <c r="F40" s="39" t="s">
        <v>274</v>
      </c>
      <c r="G40" s="39">
        <v>50</v>
      </c>
      <c r="H40" s="42">
        <f>VLOOKUP(F40,'[1]Pragati Upcountry Freight Annex'!$B$4:$D$135,3,FALSE)</f>
        <v>47</v>
      </c>
      <c r="I40" s="42">
        <v>20</v>
      </c>
      <c r="J40" s="42"/>
      <c r="K40" s="42">
        <f t="shared" si="0"/>
        <v>2370</v>
      </c>
      <c r="L40" s="39" t="s">
        <v>16</v>
      </c>
      <c r="M40" s="39" t="s">
        <v>275</v>
      </c>
    </row>
    <row r="41" spans="1:13" s="2" customFormat="1" ht="14.85" customHeight="1" x14ac:dyDescent="0.25">
      <c r="A41" s="38">
        <f t="shared" si="1"/>
        <v>34</v>
      </c>
      <c r="B41" s="39" t="s">
        <v>277</v>
      </c>
      <c r="C41" s="50" t="s">
        <v>278</v>
      </c>
      <c r="D41" s="39" t="s">
        <v>66</v>
      </c>
      <c r="E41" s="41" t="s">
        <v>36</v>
      </c>
      <c r="F41" s="39" t="s">
        <v>54</v>
      </c>
      <c r="G41" s="39">
        <v>2</v>
      </c>
      <c r="H41" s="42">
        <f>VLOOKUP(F41,'[1]Pragati Upcountry Freight Annex'!$B$4:$F$136,5,FALSE)</f>
        <v>65</v>
      </c>
      <c r="I41" s="42">
        <v>20</v>
      </c>
      <c r="J41" s="42"/>
      <c r="K41" s="42">
        <f t="shared" si="0"/>
        <v>150</v>
      </c>
      <c r="L41" s="39" t="s">
        <v>19</v>
      </c>
      <c r="M41" s="39" t="s">
        <v>279</v>
      </c>
    </row>
    <row r="42" spans="1:13" s="2" customFormat="1" ht="14.85" customHeight="1" x14ac:dyDescent="0.25">
      <c r="A42" s="38">
        <f t="shared" si="1"/>
        <v>35</v>
      </c>
      <c r="B42" s="39" t="s">
        <v>277</v>
      </c>
      <c r="C42" s="50" t="s">
        <v>280</v>
      </c>
      <c r="D42" s="39" t="s">
        <v>281</v>
      </c>
      <c r="E42" s="41" t="s">
        <v>36</v>
      </c>
      <c r="F42" s="39" t="s">
        <v>38</v>
      </c>
      <c r="G42" s="39">
        <v>4</v>
      </c>
      <c r="H42" s="42">
        <f>VLOOKUP(F42,'[1]Pragati Upcountry Freight Annex'!$B$4:$C$136,2,FALSE)</f>
        <v>40</v>
      </c>
      <c r="I42" s="42">
        <v>20</v>
      </c>
      <c r="J42" s="42"/>
      <c r="K42" s="42">
        <f t="shared" si="0"/>
        <v>180</v>
      </c>
      <c r="L42" s="39" t="s">
        <v>17</v>
      </c>
      <c r="M42" s="39" t="s">
        <v>205</v>
      </c>
    </row>
    <row r="43" spans="1:13" s="2" customFormat="1" ht="14.85" customHeight="1" x14ac:dyDescent="0.25">
      <c r="A43" s="38">
        <f t="shared" si="1"/>
        <v>36</v>
      </c>
      <c r="B43" s="39" t="s">
        <v>277</v>
      </c>
      <c r="C43" s="50" t="s">
        <v>282</v>
      </c>
      <c r="D43" s="39" t="s">
        <v>283</v>
      </c>
      <c r="E43" s="41" t="s">
        <v>36</v>
      </c>
      <c r="F43" s="39" t="s">
        <v>38</v>
      </c>
      <c r="G43" s="39">
        <v>16</v>
      </c>
      <c r="H43" s="42">
        <f>VLOOKUP(F43,'[1]Pragati Upcountry Freight Annex'!$B$4:$C$136,2,FALSE)</f>
        <v>40</v>
      </c>
      <c r="I43" s="42">
        <v>20</v>
      </c>
      <c r="J43" s="42"/>
      <c r="K43" s="42">
        <f t="shared" si="0"/>
        <v>660</v>
      </c>
      <c r="L43" s="39" t="s">
        <v>17</v>
      </c>
      <c r="M43" s="39" t="s">
        <v>205</v>
      </c>
    </row>
    <row r="44" spans="1:13" s="2" customFormat="1" ht="14.85" customHeight="1" x14ac:dyDescent="0.25">
      <c r="A44" s="38">
        <f t="shared" si="1"/>
        <v>37</v>
      </c>
      <c r="B44" s="39" t="s">
        <v>277</v>
      </c>
      <c r="C44" s="50" t="s">
        <v>284</v>
      </c>
      <c r="D44" s="39" t="s">
        <v>285</v>
      </c>
      <c r="E44" s="41" t="s">
        <v>36</v>
      </c>
      <c r="F44" s="39" t="s">
        <v>38</v>
      </c>
      <c r="G44" s="39">
        <v>3</v>
      </c>
      <c r="H44" s="42">
        <f>VLOOKUP(F44,'[1]Pragati Upcountry Freight Annex'!$B$4:$C$136,2,FALSE)</f>
        <v>40</v>
      </c>
      <c r="I44" s="42">
        <v>20</v>
      </c>
      <c r="J44" s="42"/>
      <c r="K44" s="42">
        <f t="shared" si="0"/>
        <v>140</v>
      </c>
      <c r="L44" s="39" t="s">
        <v>17</v>
      </c>
      <c r="M44" s="39" t="s">
        <v>205</v>
      </c>
    </row>
    <row r="45" spans="1:13" s="2" customFormat="1" ht="14.85" customHeight="1" x14ac:dyDescent="0.25">
      <c r="A45" s="38">
        <f t="shared" si="1"/>
        <v>38</v>
      </c>
      <c r="B45" s="39" t="s">
        <v>277</v>
      </c>
      <c r="C45" s="50" t="s">
        <v>286</v>
      </c>
      <c r="D45" s="39" t="s">
        <v>287</v>
      </c>
      <c r="E45" s="41" t="s">
        <v>36</v>
      </c>
      <c r="F45" s="39" t="s">
        <v>38</v>
      </c>
      <c r="G45" s="39">
        <v>1</v>
      </c>
      <c r="H45" s="42">
        <f>VLOOKUP(F45,'[1]Pragati Upcountry Freight Annex'!$B$4:$C$136,2,FALSE)</f>
        <v>40</v>
      </c>
      <c r="I45" s="42">
        <v>20</v>
      </c>
      <c r="J45" s="42"/>
      <c r="K45" s="42">
        <f t="shared" si="0"/>
        <v>60</v>
      </c>
      <c r="L45" s="39" t="s">
        <v>18</v>
      </c>
      <c r="M45" s="39" t="s">
        <v>205</v>
      </c>
    </row>
    <row r="46" spans="1:13" s="2" customFormat="1" ht="14.85" customHeight="1" x14ac:dyDescent="0.25">
      <c r="A46" s="38">
        <f t="shared" si="1"/>
        <v>39</v>
      </c>
      <c r="B46" s="39" t="s">
        <v>277</v>
      </c>
      <c r="C46" s="50" t="s">
        <v>288</v>
      </c>
      <c r="D46" s="39" t="s">
        <v>289</v>
      </c>
      <c r="E46" s="41" t="s">
        <v>36</v>
      </c>
      <c r="F46" s="39" t="s">
        <v>24</v>
      </c>
      <c r="G46" s="39">
        <v>3</v>
      </c>
      <c r="H46" s="42">
        <f>VLOOKUP(F46,'[1]Pragati Upcountry Freight Annex'!$B$4:$D$135,3,FALSE)</f>
        <v>32</v>
      </c>
      <c r="I46" s="42">
        <v>20</v>
      </c>
      <c r="J46" s="42"/>
      <c r="K46" s="42">
        <f t="shared" si="0"/>
        <v>116</v>
      </c>
      <c r="L46" s="39" t="s">
        <v>16</v>
      </c>
      <c r="M46" s="39" t="s">
        <v>290</v>
      </c>
    </row>
    <row r="47" spans="1:13" s="2" customFormat="1" ht="14.85" customHeight="1" x14ac:dyDescent="0.25">
      <c r="A47" s="38">
        <f t="shared" si="1"/>
        <v>40</v>
      </c>
      <c r="B47" s="39" t="s">
        <v>277</v>
      </c>
      <c r="C47" s="50" t="s">
        <v>291</v>
      </c>
      <c r="D47" s="39" t="s">
        <v>292</v>
      </c>
      <c r="E47" s="41" t="s">
        <v>36</v>
      </c>
      <c r="F47" s="39" t="s">
        <v>23</v>
      </c>
      <c r="G47" s="39">
        <v>17</v>
      </c>
      <c r="H47" s="42">
        <f>VLOOKUP(F47,'[1]Pragati Upcountry Freight Annex'!$B$4:$F$136,5,FALSE)</f>
        <v>65</v>
      </c>
      <c r="I47" s="42">
        <v>20</v>
      </c>
      <c r="J47" s="42"/>
      <c r="K47" s="42">
        <f t="shared" si="0"/>
        <v>1125</v>
      </c>
      <c r="L47" s="39" t="s">
        <v>19</v>
      </c>
      <c r="M47" s="39" t="s">
        <v>293</v>
      </c>
    </row>
    <row r="48" spans="1:13" s="2" customFormat="1" ht="14.85" customHeight="1" x14ac:dyDescent="0.25">
      <c r="A48" s="38">
        <f t="shared" si="1"/>
        <v>41</v>
      </c>
      <c r="B48" s="39" t="s">
        <v>277</v>
      </c>
      <c r="C48" s="50" t="s">
        <v>294</v>
      </c>
      <c r="D48" s="39" t="s">
        <v>295</v>
      </c>
      <c r="E48" s="41" t="s">
        <v>36</v>
      </c>
      <c r="F48" s="39" t="s">
        <v>296</v>
      </c>
      <c r="G48" s="39">
        <v>5</v>
      </c>
      <c r="H48" s="42">
        <f>VLOOKUP(F48,'[1]Pragati Upcountry Freight Annex'!$B$4:$F$136,5,FALSE)</f>
        <v>70</v>
      </c>
      <c r="I48" s="42">
        <v>20</v>
      </c>
      <c r="J48" s="42"/>
      <c r="K48" s="42">
        <f t="shared" si="0"/>
        <v>370</v>
      </c>
      <c r="L48" s="39" t="s">
        <v>19</v>
      </c>
      <c r="M48" s="39" t="s">
        <v>297</v>
      </c>
    </row>
    <row r="49" spans="1:13" s="2" customFormat="1" ht="14.85" customHeight="1" x14ac:dyDescent="0.25">
      <c r="A49" s="38">
        <f t="shared" si="1"/>
        <v>42</v>
      </c>
      <c r="B49" s="39" t="s">
        <v>277</v>
      </c>
      <c r="C49" s="50" t="s">
        <v>298</v>
      </c>
      <c r="D49" s="39" t="s">
        <v>299</v>
      </c>
      <c r="E49" s="41" t="s">
        <v>36</v>
      </c>
      <c r="F49" s="39" t="s">
        <v>22</v>
      </c>
      <c r="G49" s="39">
        <v>20</v>
      </c>
      <c r="H49" s="42">
        <f>VLOOKUP(F49,'[1]Pragati Upcountry Freight Annex'!$B$4:$I$135,8,FALSE)</f>
        <v>181</v>
      </c>
      <c r="I49" s="42">
        <v>20</v>
      </c>
      <c r="J49" s="42"/>
      <c r="K49" s="42">
        <f t="shared" si="0"/>
        <v>3640</v>
      </c>
      <c r="L49" s="39" t="s">
        <v>99</v>
      </c>
      <c r="M49" s="39" t="s">
        <v>222</v>
      </c>
    </row>
    <row r="50" spans="1:13" s="2" customFormat="1" ht="14.85" customHeight="1" x14ac:dyDescent="0.25">
      <c r="A50" s="38">
        <f t="shared" si="1"/>
        <v>43</v>
      </c>
      <c r="B50" s="39" t="s">
        <v>300</v>
      </c>
      <c r="C50" s="50" t="s">
        <v>301</v>
      </c>
      <c r="D50" s="39" t="s">
        <v>302</v>
      </c>
      <c r="E50" s="41" t="s">
        <v>36</v>
      </c>
      <c r="F50" s="39" t="s">
        <v>21</v>
      </c>
      <c r="G50" s="39">
        <v>10</v>
      </c>
      <c r="H50" s="42">
        <f>VLOOKUP(F50,'[1]Pragati Upcountry Freight Annex'!$B$4:$C$136,2,FALSE)</f>
        <v>38</v>
      </c>
      <c r="I50" s="42">
        <v>20</v>
      </c>
      <c r="J50" s="42"/>
      <c r="K50" s="42">
        <f t="shared" si="0"/>
        <v>400</v>
      </c>
      <c r="L50" s="39" t="s">
        <v>17</v>
      </c>
      <c r="M50" s="39" t="s">
        <v>303</v>
      </c>
    </row>
    <row r="51" spans="1:13" s="2" customFormat="1" ht="14.85" customHeight="1" x14ac:dyDescent="0.25">
      <c r="A51" s="38">
        <f t="shared" si="1"/>
        <v>44</v>
      </c>
      <c r="B51" s="39" t="s">
        <v>300</v>
      </c>
      <c r="C51" s="50" t="s">
        <v>304</v>
      </c>
      <c r="D51" s="39" t="s">
        <v>305</v>
      </c>
      <c r="E51" s="41" t="s">
        <v>36</v>
      </c>
      <c r="F51" s="39" t="s">
        <v>21</v>
      </c>
      <c r="G51" s="39">
        <v>1</v>
      </c>
      <c r="H51" s="42">
        <f>VLOOKUP(F51,'[1]Pragati Upcountry Freight Annex'!$B$4:$C$136,2,FALSE)</f>
        <v>38</v>
      </c>
      <c r="I51" s="42">
        <v>20</v>
      </c>
      <c r="J51" s="42"/>
      <c r="K51" s="42">
        <f t="shared" si="0"/>
        <v>58</v>
      </c>
      <c r="L51" s="39" t="s">
        <v>18</v>
      </c>
      <c r="M51" s="39" t="s">
        <v>303</v>
      </c>
    </row>
    <row r="52" spans="1:13" s="2" customFormat="1" ht="14.85" customHeight="1" x14ac:dyDescent="0.25">
      <c r="A52" s="38">
        <f t="shared" si="1"/>
        <v>45</v>
      </c>
      <c r="B52" s="39" t="s">
        <v>300</v>
      </c>
      <c r="C52" s="50" t="s">
        <v>306</v>
      </c>
      <c r="D52" s="39" t="s">
        <v>125</v>
      </c>
      <c r="E52" s="41" t="s">
        <v>36</v>
      </c>
      <c r="F52" s="39" t="s">
        <v>21</v>
      </c>
      <c r="G52" s="39">
        <v>3</v>
      </c>
      <c r="H52" s="42">
        <f>VLOOKUP(F52,'[1]Pragati Upcountry Freight Annex'!$B$4:$C$136,2,FALSE)</f>
        <v>38</v>
      </c>
      <c r="I52" s="42">
        <v>20</v>
      </c>
      <c r="J52" s="42"/>
      <c r="K52" s="42">
        <f t="shared" si="0"/>
        <v>134</v>
      </c>
      <c r="L52" s="39" t="s">
        <v>18</v>
      </c>
      <c r="M52" s="39" t="s">
        <v>303</v>
      </c>
    </row>
    <row r="53" spans="1:13" s="2" customFormat="1" ht="14.85" customHeight="1" x14ac:dyDescent="0.25">
      <c r="A53" s="38">
        <f t="shared" si="1"/>
        <v>46</v>
      </c>
      <c r="B53" s="39" t="s">
        <v>300</v>
      </c>
      <c r="C53" s="50" t="s">
        <v>307</v>
      </c>
      <c r="D53" s="39" t="s">
        <v>81</v>
      </c>
      <c r="E53" s="41" t="s">
        <v>36</v>
      </c>
      <c r="F53" s="39" t="s">
        <v>21</v>
      </c>
      <c r="G53" s="39">
        <v>4</v>
      </c>
      <c r="H53" s="42">
        <f>VLOOKUP(F53,'[1]Pragati Upcountry Freight Annex'!$B$4:$F$136,5,FALSE)</f>
        <v>65</v>
      </c>
      <c r="I53" s="42">
        <v>20</v>
      </c>
      <c r="J53" s="42"/>
      <c r="K53" s="42">
        <f t="shared" si="0"/>
        <v>280</v>
      </c>
      <c r="L53" s="39" t="s">
        <v>19</v>
      </c>
      <c r="M53" s="39" t="s">
        <v>308</v>
      </c>
    </row>
    <row r="54" spans="1:13" s="2" customFormat="1" ht="14.85" customHeight="1" x14ac:dyDescent="0.25">
      <c r="A54" s="38">
        <f t="shared" si="1"/>
        <v>47</v>
      </c>
      <c r="B54" s="39" t="s">
        <v>300</v>
      </c>
      <c r="C54" s="50" t="s">
        <v>309</v>
      </c>
      <c r="D54" s="39" t="s">
        <v>128</v>
      </c>
      <c r="E54" s="41" t="s">
        <v>36</v>
      </c>
      <c r="F54" s="39" t="s">
        <v>35</v>
      </c>
      <c r="G54" s="39">
        <v>4</v>
      </c>
      <c r="H54" s="42">
        <f>VLOOKUP(F54,'[1]Pragati Upcountry Freight Annex'!$B$4:$C$136,2,FALSE)</f>
        <v>38</v>
      </c>
      <c r="I54" s="42">
        <v>20</v>
      </c>
      <c r="J54" s="42"/>
      <c r="K54" s="42">
        <f t="shared" si="0"/>
        <v>172</v>
      </c>
      <c r="L54" s="39" t="s">
        <v>18</v>
      </c>
      <c r="M54" s="39" t="s">
        <v>310</v>
      </c>
    </row>
    <row r="55" spans="1:13" s="2" customFormat="1" ht="14.85" customHeight="1" x14ac:dyDescent="0.25">
      <c r="A55" s="38">
        <f t="shared" si="1"/>
        <v>48</v>
      </c>
      <c r="B55" s="39" t="s">
        <v>300</v>
      </c>
      <c r="C55" s="50" t="s">
        <v>311</v>
      </c>
      <c r="D55" s="39" t="s">
        <v>82</v>
      </c>
      <c r="E55" s="41" t="s">
        <v>36</v>
      </c>
      <c r="F55" s="39" t="s">
        <v>38</v>
      </c>
      <c r="G55" s="39">
        <v>5</v>
      </c>
      <c r="H55" s="42">
        <f>VLOOKUP(F55,'[1]Pragati Upcountry Freight Annex'!$B$4:$C$136,2,FALSE)</f>
        <v>40</v>
      </c>
      <c r="I55" s="42">
        <v>20</v>
      </c>
      <c r="J55" s="42"/>
      <c r="K55" s="42">
        <f t="shared" si="0"/>
        <v>220</v>
      </c>
      <c r="L55" s="39" t="s">
        <v>18</v>
      </c>
      <c r="M55" s="39" t="s">
        <v>205</v>
      </c>
    </row>
    <row r="56" spans="1:13" s="2" customFormat="1" ht="14.85" customHeight="1" x14ac:dyDescent="0.25">
      <c r="A56" s="38">
        <f t="shared" si="1"/>
        <v>49</v>
      </c>
      <c r="B56" s="39" t="s">
        <v>300</v>
      </c>
      <c r="C56" s="50" t="s">
        <v>312</v>
      </c>
      <c r="D56" s="39" t="s">
        <v>131</v>
      </c>
      <c r="E56" s="41" t="s">
        <v>36</v>
      </c>
      <c r="F56" s="39" t="s">
        <v>38</v>
      </c>
      <c r="G56" s="39">
        <v>11</v>
      </c>
      <c r="H56" s="42">
        <f>VLOOKUP(F56,'[1]Pragati Upcountry Freight Annex'!$B$4:$C$136,2,FALSE)</f>
        <v>40</v>
      </c>
      <c r="I56" s="42">
        <v>20</v>
      </c>
      <c r="J56" s="42"/>
      <c r="K56" s="42">
        <f t="shared" si="0"/>
        <v>460</v>
      </c>
      <c r="L56" s="39" t="s">
        <v>18</v>
      </c>
      <c r="M56" s="39" t="s">
        <v>205</v>
      </c>
    </row>
    <row r="57" spans="1:13" s="2" customFormat="1" ht="14.85" customHeight="1" x14ac:dyDescent="0.25">
      <c r="A57" s="38">
        <f t="shared" si="1"/>
        <v>50</v>
      </c>
      <c r="B57" s="39" t="s">
        <v>300</v>
      </c>
      <c r="C57" s="50" t="s">
        <v>313</v>
      </c>
      <c r="D57" s="39" t="s">
        <v>127</v>
      </c>
      <c r="E57" s="41" t="s">
        <v>36</v>
      </c>
      <c r="F57" s="39" t="s">
        <v>35</v>
      </c>
      <c r="G57" s="39">
        <v>3</v>
      </c>
      <c r="H57" s="42">
        <f>VLOOKUP(F57,'[1]Pragati Upcountry Freight Annex'!$B$4:$C$136,2,FALSE)</f>
        <v>38</v>
      </c>
      <c r="I57" s="42">
        <v>20</v>
      </c>
      <c r="J57" s="42"/>
      <c r="K57" s="42">
        <f t="shared" si="0"/>
        <v>134</v>
      </c>
      <c r="L57" s="39" t="s">
        <v>18</v>
      </c>
      <c r="M57" s="39" t="s">
        <v>310</v>
      </c>
    </row>
    <row r="58" spans="1:13" s="2" customFormat="1" ht="14.85" customHeight="1" x14ac:dyDescent="0.25">
      <c r="A58" s="38">
        <f t="shared" si="1"/>
        <v>51</v>
      </c>
      <c r="B58" s="39" t="s">
        <v>300</v>
      </c>
      <c r="C58" s="50" t="s">
        <v>314</v>
      </c>
      <c r="D58" s="39" t="s">
        <v>315</v>
      </c>
      <c r="E58" s="41" t="s">
        <v>36</v>
      </c>
      <c r="F58" s="39" t="s">
        <v>39</v>
      </c>
      <c r="G58" s="39">
        <v>26</v>
      </c>
      <c r="H58" s="42">
        <f>VLOOKUP(F58,'[1]Pragati Upcountry Freight Annex'!$B$4:$C$136,2,FALSE)</f>
        <v>38</v>
      </c>
      <c r="I58" s="42">
        <v>20</v>
      </c>
      <c r="J58" s="42"/>
      <c r="K58" s="42">
        <f t="shared" si="0"/>
        <v>1008</v>
      </c>
      <c r="L58" s="39" t="s">
        <v>17</v>
      </c>
      <c r="M58" s="39" t="s">
        <v>316</v>
      </c>
    </row>
    <row r="59" spans="1:13" s="2" customFormat="1" ht="14.85" customHeight="1" x14ac:dyDescent="0.25">
      <c r="A59" s="38">
        <f t="shared" si="1"/>
        <v>52</v>
      </c>
      <c r="B59" s="39" t="s">
        <v>300</v>
      </c>
      <c r="C59" s="50" t="s">
        <v>317</v>
      </c>
      <c r="D59" s="39" t="s">
        <v>51</v>
      </c>
      <c r="E59" s="41" t="s">
        <v>36</v>
      </c>
      <c r="F59" s="39" t="s">
        <v>23</v>
      </c>
      <c r="G59" s="39">
        <v>8</v>
      </c>
      <c r="H59" s="42">
        <f>VLOOKUP(F59,'[1]Pragati Upcountry Freight Annex'!$B$4:$F$136,5,FALSE)</f>
        <v>65</v>
      </c>
      <c r="I59" s="42">
        <v>20</v>
      </c>
      <c r="J59" s="42"/>
      <c r="K59" s="42">
        <f t="shared" si="0"/>
        <v>540</v>
      </c>
      <c r="L59" s="39" t="s">
        <v>19</v>
      </c>
      <c r="M59" s="39" t="s">
        <v>228</v>
      </c>
    </row>
    <row r="60" spans="1:13" s="2" customFormat="1" ht="14.85" customHeight="1" x14ac:dyDescent="0.25">
      <c r="A60" s="38">
        <f t="shared" si="1"/>
        <v>53</v>
      </c>
      <c r="B60" s="39" t="s">
        <v>300</v>
      </c>
      <c r="C60" s="50" t="s">
        <v>318</v>
      </c>
      <c r="D60" s="39" t="s">
        <v>319</v>
      </c>
      <c r="E60" s="41" t="s">
        <v>36</v>
      </c>
      <c r="F60" s="39" t="s">
        <v>23</v>
      </c>
      <c r="G60" s="39">
        <v>25</v>
      </c>
      <c r="H60" s="42">
        <f>VLOOKUP(F60,'[1]Pragati Upcountry Freight Annex'!$B$4:$C$136,2,FALSE)</f>
        <v>38</v>
      </c>
      <c r="I60" s="42">
        <v>20</v>
      </c>
      <c r="J60" s="42"/>
      <c r="K60" s="42">
        <f t="shared" si="0"/>
        <v>970</v>
      </c>
      <c r="L60" s="39" t="s">
        <v>17</v>
      </c>
      <c r="M60" s="39" t="s">
        <v>228</v>
      </c>
    </row>
    <row r="61" spans="1:13" s="2" customFormat="1" ht="14.85" customHeight="1" x14ac:dyDescent="0.25">
      <c r="A61" s="38">
        <f t="shared" si="1"/>
        <v>54</v>
      </c>
      <c r="B61" s="39" t="s">
        <v>300</v>
      </c>
      <c r="C61" s="50" t="s">
        <v>320</v>
      </c>
      <c r="D61" s="39" t="s">
        <v>61</v>
      </c>
      <c r="E61" s="41" t="s">
        <v>36</v>
      </c>
      <c r="F61" s="39" t="s">
        <v>21</v>
      </c>
      <c r="G61" s="39">
        <v>28</v>
      </c>
      <c r="H61" s="42">
        <f>VLOOKUP(F61,'[1]Pragati Upcountry Freight Annex'!$B$4:$F$136,5,FALSE)</f>
        <v>65</v>
      </c>
      <c r="I61" s="42">
        <v>20</v>
      </c>
      <c r="J61" s="42"/>
      <c r="K61" s="42">
        <f t="shared" si="0"/>
        <v>1840</v>
      </c>
      <c r="L61" s="39" t="s">
        <v>19</v>
      </c>
      <c r="M61" s="39" t="s">
        <v>308</v>
      </c>
    </row>
    <row r="62" spans="1:13" s="2" customFormat="1" ht="14.85" customHeight="1" x14ac:dyDescent="0.25">
      <c r="A62" s="38">
        <f t="shared" si="1"/>
        <v>55</v>
      </c>
      <c r="B62" s="39" t="s">
        <v>300</v>
      </c>
      <c r="C62" s="50" t="s">
        <v>321</v>
      </c>
      <c r="D62" s="39" t="s">
        <v>53</v>
      </c>
      <c r="E62" s="41" t="s">
        <v>36</v>
      </c>
      <c r="F62" s="39" t="s">
        <v>39</v>
      </c>
      <c r="G62" s="39">
        <v>4</v>
      </c>
      <c r="H62" s="42">
        <f>VLOOKUP(F62,'[1]Pragati Upcountry Freight Annex'!$B$4:$F$136,5,FALSE)</f>
        <v>65</v>
      </c>
      <c r="I62" s="42">
        <v>20</v>
      </c>
      <c r="J62" s="42"/>
      <c r="K62" s="42">
        <f t="shared" si="0"/>
        <v>280</v>
      </c>
      <c r="L62" s="39" t="s">
        <v>19</v>
      </c>
      <c r="M62" s="39" t="s">
        <v>316</v>
      </c>
    </row>
    <row r="63" spans="1:13" s="2" customFormat="1" ht="14.85" customHeight="1" x14ac:dyDescent="0.25">
      <c r="A63" s="38">
        <f t="shared" si="1"/>
        <v>56</v>
      </c>
      <c r="B63" s="39" t="s">
        <v>300</v>
      </c>
      <c r="C63" s="50" t="s">
        <v>322</v>
      </c>
      <c r="D63" s="39" t="s">
        <v>323</v>
      </c>
      <c r="E63" s="41" t="s">
        <v>36</v>
      </c>
      <c r="F63" s="39" t="s">
        <v>27</v>
      </c>
      <c r="G63" s="39">
        <v>2</v>
      </c>
      <c r="H63" s="42">
        <f>VLOOKUP(F63,'[1]Pragati Upcountry Freight Annex'!$B$4:$C$136,2,FALSE)</f>
        <v>38</v>
      </c>
      <c r="I63" s="42">
        <v>20</v>
      </c>
      <c r="J63" s="42"/>
      <c r="K63" s="42">
        <f t="shared" si="0"/>
        <v>96</v>
      </c>
      <c r="L63" s="39" t="s">
        <v>17</v>
      </c>
      <c r="M63" s="39" t="s">
        <v>324</v>
      </c>
    </row>
    <row r="64" spans="1:13" s="2" customFormat="1" ht="14.85" customHeight="1" x14ac:dyDescent="0.25">
      <c r="A64" s="38">
        <f t="shared" si="1"/>
        <v>57</v>
      </c>
      <c r="B64" s="39" t="s">
        <v>300</v>
      </c>
      <c r="C64" s="50" t="s">
        <v>325</v>
      </c>
      <c r="D64" s="39" t="s">
        <v>326</v>
      </c>
      <c r="E64" s="41" t="s">
        <v>36</v>
      </c>
      <c r="F64" s="39" t="s">
        <v>27</v>
      </c>
      <c r="G64" s="39">
        <v>13</v>
      </c>
      <c r="H64" s="42">
        <f>VLOOKUP(F64,'[1]Pragati Upcountry Freight Annex'!$B$4:$I$135,8,FALSE)</f>
        <v>181</v>
      </c>
      <c r="I64" s="42">
        <v>20</v>
      </c>
      <c r="J64" s="42"/>
      <c r="K64" s="42">
        <f t="shared" si="0"/>
        <v>2373</v>
      </c>
      <c r="L64" s="39" t="s">
        <v>99</v>
      </c>
      <c r="M64" s="39" t="s">
        <v>324</v>
      </c>
    </row>
    <row r="65" spans="1:13" s="2" customFormat="1" ht="14.85" customHeight="1" x14ac:dyDescent="0.25">
      <c r="A65" s="38">
        <f t="shared" si="1"/>
        <v>58</v>
      </c>
      <c r="B65" s="39" t="s">
        <v>300</v>
      </c>
      <c r="C65" s="50" t="s">
        <v>327</v>
      </c>
      <c r="D65" s="39" t="s">
        <v>328</v>
      </c>
      <c r="E65" s="41" t="s">
        <v>36</v>
      </c>
      <c r="F65" s="39" t="s">
        <v>27</v>
      </c>
      <c r="G65" s="39">
        <v>4</v>
      </c>
      <c r="H65" s="42">
        <f>VLOOKUP(F65,'[1]Pragati Upcountry Freight Annex'!$B$4:$I$135,8,FALSE)</f>
        <v>181</v>
      </c>
      <c r="I65" s="42">
        <v>20</v>
      </c>
      <c r="J65" s="42"/>
      <c r="K65" s="42">
        <f t="shared" si="0"/>
        <v>744</v>
      </c>
      <c r="L65" s="39" t="s">
        <v>99</v>
      </c>
      <c r="M65" s="39" t="s">
        <v>324</v>
      </c>
    </row>
    <row r="66" spans="1:13" s="2" customFormat="1" ht="14.85" customHeight="1" x14ac:dyDescent="0.25">
      <c r="A66" s="38">
        <f t="shared" si="1"/>
        <v>59</v>
      </c>
      <c r="B66" s="39" t="s">
        <v>300</v>
      </c>
      <c r="C66" s="50" t="s">
        <v>329</v>
      </c>
      <c r="D66" s="39" t="s">
        <v>330</v>
      </c>
      <c r="E66" s="41" t="s">
        <v>36</v>
      </c>
      <c r="F66" s="39" t="s">
        <v>35</v>
      </c>
      <c r="G66" s="39">
        <v>6</v>
      </c>
      <c r="H66" s="42">
        <f>VLOOKUP(F66,'[1]Pragati Upcountry Freight Annex'!$B$4:$F$136,5,FALSE)</f>
        <v>65</v>
      </c>
      <c r="I66" s="42">
        <v>20</v>
      </c>
      <c r="J66" s="42"/>
      <c r="K66" s="42">
        <f t="shared" si="0"/>
        <v>410</v>
      </c>
      <c r="L66" s="39" t="s">
        <v>19</v>
      </c>
      <c r="M66" s="39" t="s">
        <v>310</v>
      </c>
    </row>
    <row r="67" spans="1:13" s="2" customFormat="1" ht="14.85" customHeight="1" x14ac:dyDescent="0.25">
      <c r="A67" s="38">
        <f t="shared" si="1"/>
        <v>60</v>
      </c>
      <c r="B67" s="39" t="s">
        <v>300</v>
      </c>
      <c r="C67" s="50" t="s">
        <v>331</v>
      </c>
      <c r="D67" s="39" t="s">
        <v>84</v>
      </c>
      <c r="E67" s="41" t="s">
        <v>36</v>
      </c>
      <c r="F67" s="39" t="s">
        <v>35</v>
      </c>
      <c r="G67" s="39">
        <v>3</v>
      </c>
      <c r="H67" s="42">
        <f>VLOOKUP(F67,'[1]Pragati Upcountry Freight Annex'!$B$4:$F$136,5,FALSE)</f>
        <v>65</v>
      </c>
      <c r="I67" s="42">
        <v>20</v>
      </c>
      <c r="J67" s="42"/>
      <c r="K67" s="42">
        <f t="shared" si="0"/>
        <v>215</v>
      </c>
      <c r="L67" s="39" t="s">
        <v>19</v>
      </c>
      <c r="M67" s="39" t="s">
        <v>310</v>
      </c>
    </row>
    <row r="68" spans="1:13" s="2" customFormat="1" ht="14.85" customHeight="1" x14ac:dyDescent="0.25">
      <c r="A68" s="38">
        <f t="shared" si="1"/>
        <v>61</v>
      </c>
      <c r="B68" s="39" t="s">
        <v>300</v>
      </c>
      <c r="C68" s="50" t="s">
        <v>332</v>
      </c>
      <c r="D68" s="39" t="s">
        <v>133</v>
      </c>
      <c r="E68" s="41" t="s">
        <v>36</v>
      </c>
      <c r="F68" s="39" t="s">
        <v>38</v>
      </c>
      <c r="G68" s="39">
        <v>4</v>
      </c>
      <c r="H68" s="42">
        <f>VLOOKUP(F68,'[1]Pragati Upcountry Freight Annex'!$B$4:$I$135,8,FALSE)</f>
        <v>181</v>
      </c>
      <c r="I68" s="42">
        <v>20</v>
      </c>
      <c r="J68" s="42"/>
      <c r="K68" s="42">
        <f t="shared" si="0"/>
        <v>744</v>
      </c>
      <c r="L68" s="39" t="s">
        <v>99</v>
      </c>
      <c r="M68" s="39" t="s">
        <v>205</v>
      </c>
    </row>
    <row r="69" spans="1:13" s="2" customFormat="1" ht="14.85" customHeight="1" x14ac:dyDescent="0.25">
      <c r="A69" s="38">
        <f t="shared" si="1"/>
        <v>62</v>
      </c>
      <c r="B69" s="39" t="s">
        <v>300</v>
      </c>
      <c r="C69" s="50" t="s">
        <v>333</v>
      </c>
      <c r="D69" s="39" t="s">
        <v>334</v>
      </c>
      <c r="E69" s="41" t="s">
        <v>36</v>
      </c>
      <c r="F69" s="39" t="s">
        <v>35</v>
      </c>
      <c r="G69" s="39">
        <v>3</v>
      </c>
      <c r="H69" s="42">
        <f>VLOOKUP(F69,'[1]Pragati Upcountry Freight Annex'!$B$4:$F$136,5,FALSE)</f>
        <v>65</v>
      </c>
      <c r="I69" s="42">
        <v>20</v>
      </c>
      <c r="J69" s="42"/>
      <c r="K69" s="42">
        <f t="shared" si="0"/>
        <v>215</v>
      </c>
      <c r="L69" s="39" t="s">
        <v>19</v>
      </c>
      <c r="M69" s="39" t="s">
        <v>310</v>
      </c>
    </row>
    <row r="70" spans="1:13" s="2" customFormat="1" ht="14.85" customHeight="1" x14ac:dyDescent="0.25">
      <c r="A70" s="38">
        <f t="shared" si="1"/>
        <v>63</v>
      </c>
      <c r="B70" s="39" t="s">
        <v>300</v>
      </c>
      <c r="C70" s="50" t="s">
        <v>335</v>
      </c>
      <c r="D70" s="39" t="s">
        <v>336</v>
      </c>
      <c r="E70" s="41" t="s">
        <v>36</v>
      </c>
      <c r="F70" s="39" t="s">
        <v>35</v>
      </c>
      <c r="G70" s="39">
        <v>12</v>
      </c>
      <c r="H70" s="42">
        <f>VLOOKUP(F70,'[1]Pragati Upcountry Freight Annex'!$B$4:$F$136,5,FALSE)</f>
        <v>65</v>
      </c>
      <c r="I70" s="42">
        <v>20</v>
      </c>
      <c r="J70" s="42"/>
      <c r="K70" s="42">
        <f t="shared" si="0"/>
        <v>800</v>
      </c>
      <c r="L70" s="39" t="s">
        <v>19</v>
      </c>
      <c r="M70" s="39" t="s">
        <v>310</v>
      </c>
    </row>
    <row r="71" spans="1:13" s="2" customFormat="1" ht="14.85" customHeight="1" x14ac:dyDescent="0.25">
      <c r="A71" s="38">
        <f t="shared" si="1"/>
        <v>64</v>
      </c>
      <c r="B71" s="39" t="s">
        <v>300</v>
      </c>
      <c r="C71" s="50" t="s">
        <v>337</v>
      </c>
      <c r="D71" s="39" t="s">
        <v>338</v>
      </c>
      <c r="E71" s="41" t="s">
        <v>36</v>
      </c>
      <c r="F71" s="39" t="s">
        <v>38</v>
      </c>
      <c r="G71" s="39">
        <v>3</v>
      </c>
      <c r="H71" s="42">
        <f>VLOOKUP(F71,'[1]Pragati Upcountry Freight Annex'!$B$4:$F$136,5,FALSE)</f>
        <v>75</v>
      </c>
      <c r="I71" s="42">
        <v>20</v>
      </c>
      <c r="J71" s="42"/>
      <c r="K71" s="42">
        <f t="shared" si="0"/>
        <v>245</v>
      </c>
      <c r="L71" s="39" t="s">
        <v>19</v>
      </c>
      <c r="M71" s="39" t="s">
        <v>205</v>
      </c>
    </row>
    <row r="72" spans="1:13" s="2" customFormat="1" ht="14.85" customHeight="1" x14ac:dyDescent="0.25">
      <c r="A72" s="38">
        <f t="shared" si="1"/>
        <v>65</v>
      </c>
      <c r="B72" s="39" t="s">
        <v>300</v>
      </c>
      <c r="C72" s="50" t="s">
        <v>339</v>
      </c>
      <c r="D72" s="39" t="s">
        <v>340</v>
      </c>
      <c r="E72" s="41" t="s">
        <v>36</v>
      </c>
      <c r="F72" s="39" t="s">
        <v>38</v>
      </c>
      <c r="G72" s="39">
        <v>9</v>
      </c>
      <c r="H72" s="42">
        <f>VLOOKUP(F72,'[1]Pragati Upcountry Freight Annex'!$B$4:$F$136,5,FALSE)</f>
        <v>75</v>
      </c>
      <c r="I72" s="42">
        <v>20</v>
      </c>
      <c r="J72" s="42"/>
      <c r="K72" s="42">
        <f t="shared" si="0"/>
        <v>695</v>
      </c>
      <c r="L72" s="39" t="s">
        <v>19</v>
      </c>
      <c r="M72" s="39" t="s">
        <v>205</v>
      </c>
    </row>
    <row r="73" spans="1:13" s="2" customFormat="1" ht="14.85" customHeight="1" x14ac:dyDescent="0.25">
      <c r="A73" s="38">
        <f t="shared" si="1"/>
        <v>66</v>
      </c>
      <c r="B73" s="39" t="s">
        <v>300</v>
      </c>
      <c r="C73" s="50" t="s">
        <v>341</v>
      </c>
      <c r="D73" s="39" t="s">
        <v>342</v>
      </c>
      <c r="E73" s="41" t="s">
        <v>36</v>
      </c>
      <c r="F73" s="39" t="s">
        <v>38</v>
      </c>
      <c r="G73" s="39">
        <v>9</v>
      </c>
      <c r="H73" s="42">
        <f>VLOOKUP(F73,'[1]Pragati Upcountry Freight Annex'!$B$4:$F$136,5,FALSE)</f>
        <v>75</v>
      </c>
      <c r="I73" s="42">
        <v>20</v>
      </c>
      <c r="J73" s="42"/>
      <c r="K73" s="42">
        <f t="shared" ref="K73:K136" si="2">G73*H73+I73+J73</f>
        <v>695</v>
      </c>
      <c r="L73" s="39" t="s">
        <v>19</v>
      </c>
      <c r="M73" s="39" t="s">
        <v>205</v>
      </c>
    </row>
    <row r="74" spans="1:13" s="2" customFormat="1" ht="14.85" customHeight="1" x14ac:dyDescent="0.25">
      <c r="A74" s="38">
        <f t="shared" ref="A74:A137" si="3">A73+1</f>
        <v>67</v>
      </c>
      <c r="B74" s="39" t="s">
        <v>300</v>
      </c>
      <c r="C74" s="50" t="s">
        <v>343</v>
      </c>
      <c r="D74" s="39" t="s">
        <v>83</v>
      </c>
      <c r="E74" s="41" t="s">
        <v>36</v>
      </c>
      <c r="F74" s="39" t="s">
        <v>38</v>
      </c>
      <c r="G74" s="39">
        <v>7</v>
      </c>
      <c r="H74" s="42">
        <f>VLOOKUP(F74,'[1]Pragati Upcountry Freight Annex'!$B$4:$C$136,2,FALSE)</f>
        <v>40</v>
      </c>
      <c r="I74" s="42">
        <v>20</v>
      </c>
      <c r="J74" s="42"/>
      <c r="K74" s="42">
        <f t="shared" si="2"/>
        <v>300</v>
      </c>
      <c r="L74" s="39" t="s">
        <v>17</v>
      </c>
      <c r="M74" s="39" t="s">
        <v>205</v>
      </c>
    </row>
    <row r="75" spans="1:13" s="2" customFormat="1" ht="14.85" customHeight="1" x14ac:dyDescent="0.25">
      <c r="A75" s="38">
        <f t="shared" si="3"/>
        <v>68</v>
      </c>
      <c r="B75" s="39" t="s">
        <v>300</v>
      </c>
      <c r="C75" s="50" t="s">
        <v>344</v>
      </c>
      <c r="D75" s="39" t="s">
        <v>345</v>
      </c>
      <c r="E75" s="41" t="s">
        <v>36</v>
      </c>
      <c r="F75" s="39" t="s">
        <v>38</v>
      </c>
      <c r="G75" s="39">
        <v>3</v>
      </c>
      <c r="H75" s="42">
        <f>VLOOKUP(F75,'[1]Pragati Upcountry Freight Annex'!$B$4:$C$136,2,FALSE)</f>
        <v>40</v>
      </c>
      <c r="I75" s="42">
        <v>20</v>
      </c>
      <c r="J75" s="42"/>
      <c r="K75" s="42">
        <f t="shared" si="2"/>
        <v>140</v>
      </c>
      <c r="L75" s="39" t="s">
        <v>17</v>
      </c>
      <c r="M75" s="39" t="s">
        <v>205</v>
      </c>
    </row>
    <row r="76" spans="1:13" s="2" customFormat="1" ht="14.85" customHeight="1" x14ac:dyDescent="0.25">
      <c r="A76" s="38">
        <f t="shared" si="3"/>
        <v>69</v>
      </c>
      <c r="B76" s="39" t="s">
        <v>300</v>
      </c>
      <c r="C76" s="50" t="s">
        <v>346</v>
      </c>
      <c r="D76" s="39" t="s">
        <v>347</v>
      </c>
      <c r="E76" s="41" t="s">
        <v>36</v>
      </c>
      <c r="F76" s="39" t="s">
        <v>27</v>
      </c>
      <c r="G76" s="39">
        <v>22</v>
      </c>
      <c r="H76" s="42">
        <f>VLOOKUP(F76,'[1]Pragati Upcountry Freight Annex'!$B$4:$C$136,2,FALSE)</f>
        <v>38</v>
      </c>
      <c r="I76" s="42">
        <v>20</v>
      </c>
      <c r="J76" s="42"/>
      <c r="K76" s="42">
        <f t="shared" si="2"/>
        <v>856</v>
      </c>
      <c r="L76" s="39" t="s">
        <v>17</v>
      </c>
      <c r="M76" s="39" t="s">
        <v>324</v>
      </c>
    </row>
    <row r="77" spans="1:13" s="2" customFormat="1" ht="14.85" customHeight="1" x14ac:dyDescent="0.25">
      <c r="A77" s="38">
        <f t="shared" si="3"/>
        <v>70</v>
      </c>
      <c r="B77" s="39" t="s">
        <v>300</v>
      </c>
      <c r="C77" s="50" t="s">
        <v>348</v>
      </c>
      <c r="D77" s="39" t="s">
        <v>349</v>
      </c>
      <c r="E77" s="41" t="s">
        <v>36</v>
      </c>
      <c r="F77" s="39" t="s">
        <v>350</v>
      </c>
      <c r="G77" s="39">
        <v>6</v>
      </c>
      <c r="H77" s="42">
        <f>VLOOKUP(F77,'[1]Pragati Upcountry Freight Annex'!$B$4:$F$136,5,FALSE)</f>
        <v>70</v>
      </c>
      <c r="I77" s="42">
        <v>20</v>
      </c>
      <c r="J77" s="42">
        <v>1000</v>
      </c>
      <c r="K77" s="42">
        <f t="shared" si="2"/>
        <v>1440</v>
      </c>
      <c r="L77" s="39" t="s">
        <v>19</v>
      </c>
      <c r="M77" s="39" t="s">
        <v>351</v>
      </c>
    </row>
    <row r="78" spans="1:13" s="2" customFormat="1" ht="14.85" customHeight="1" x14ac:dyDescent="0.25">
      <c r="A78" s="38">
        <f t="shared" si="3"/>
        <v>71</v>
      </c>
      <c r="B78" s="39" t="s">
        <v>352</v>
      </c>
      <c r="C78" s="50" t="s">
        <v>353</v>
      </c>
      <c r="D78" s="39" t="s">
        <v>354</v>
      </c>
      <c r="E78" s="41" t="s">
        <v>36</v>
      </c>
      <c r="F78" s="39" t="s">
        <v>21</v>
      </c>
      <c r="G78" s="39">
        <v>90</v>
      </c>
      <c r="H78" s="42">
        <f>VLOOKUP(F78,'[1]Pragati Upcountry Freight Annex'!$B$4:$C$136,2,FALSE)</f>
        <v>38</v>
      </c>
      <c r="I78" s="42">
        <v>20</v>
      </c>
      <c r="J78" s="42"/>
      <c r="K78" s="42">
        <f t="shared" si="2"/>
        <v>3440</v>
      </c>
      <c r="L78" s="39" t="s">
        <v>17</v>
      </c>
      <c r="M78" s="39" t="s">
        <v>303</v>
      </c>
    </row>
    <row r="79" spans="1:13" s="2" customFormat="1" ht="14.85" customHeight="1" x14ac:dyDescent="0.25">
      <c r="A79" s="38">
        <f t="shared" si="3"/>
        <v>72</v>
      </c>
      <c r="B79" s="39" t="s">
        <v>352</v>
      </c>
      <c r="C79" s="50" t="s">
        <v>355</v>
      </c>
      <c r="D79" s="39" t="s">
        <v>356</v>
      </c>
      <c r="E79" s="41" t="s">
        <v>36</v>
      </c>
      <c r="F79" s="39" t="s">
        <v>23</v>
      </c>
      <c r="G79" s="39">
        <v>2</v>
      </c>
      <c r="H79" s="42">
        <f>VLOOKUP(F79,'[1]Pragati Upcountry Freight Annex'!$B$4:$J$136,9,FALSE)</f>
        <v>340</v>
      </c>
      <c r="I79" s="42">
        <v>20</v>
      </c>
      <c r="J79" s="42"/>
      <c r="K79" s="42">
        <f t="shared" si="2"/>
        <v>700</v>
      </c>
      <c r="L79" s="39" t="s">
        <v>15</v>
      </c>
      <c r="M79" s="39" t="s">
        <v>357</v>
      </c>
    </row>
    <row r="80" spans="1:13" s="2" customFormat="1" ht="14.85" customHeight="1" x14ac:dyDescent="0.25">
      <c r="A80" s="38">
        <f t="shared" si="3"/>
        <v>73</v>
      </c>
      <c r="B80" s="39" t="s">
        <v>352</v>
      </c>
      <c r="C80" s="50" t="s">
        <v>358</v>
      </c>
      <c r="D80" s="39" t="s">
        <v>66</v>
      </c>
      <c r="E80" s="41" t="s">
        <v>36</v>
      </c>
      <c r="F80" s="39" t="s">
        <v>38</v>
      </c>
      <c r="G80" s="39">
        <v>75</v>
      </c>
      <c r="H80" s="42">
        <f>VLOOKUP(F80,'[1]Pragati Upcountry Freight Annex'!$B$4:$C$136,2,FALSE)</f>
        <v>40</v>
      </c>
      <c r="I80" s="42">
        <v>20</v>
      </c>
      <c r="J80" s="42"/>
      <c r="K80" s="42">
        <f t="shared" si="2"/>
        <v>3020</v>
      </c>
      <c r="L80" s="39" t="s">
        <v>17</v>
      </c>
      <c r="M80" s="39" t="s">
        <v>205</v>
      </c>
    </row>
    <row r="81" spans="1:13" s="2" customFormat="1" ht="14.85" customHeight="1" x14ac:dyDescent="0.25">
      <c r="A81" s="38">
        <f t="shared" si="3"/>
        <v>74</v>
      </c>
      <c r="B81" s="39" t="s">
        <v>352</v>
      </c>
      <c r="C81" s="50" t="s">
        <v>359</v>
      </c>
      <c r="D81" s="39" t="s">
        <v>360</v>
      </c>
      <c r="E81" s="41" t="s">
        <v>36</v>
      </c>
      <c r="F81" s="39" t="s">
        <v>38</v>
      </c>
      <c r="G81" s="39">
        <v>75</v>
      </c>
      <c r="H81" s="42">
        <f>VLOOKUP(F81,'[1]Pragati Upcountry Freight Annex'!$B$4:$C$136,2,FALSE)</f>
        <v>40</v>
      </c>
      <c r="I81" s="42">
        <v>20</v>
      </c>
      <c r="J81" s="42"/>
      <c r="K81" s="42">
        <f t="shared" si="2"/>
        <v>3020</v>
      </c>
      <c r="L81" s="39" t="s">
        <v>17</v>
      </c>
      <c r="M81" s="39" t="s">
        <v>205</v>
      </c>
    </row>
    <row r="82" spans="1:13" s="2" customFormat="1" ht="14.85" customHeight="1" x14ac:dyDescent="0.25">
      <c r="A82" s="38">
        <f t="shared" si="3"/>
        <v>75</v>
      </c>
      <c r="B82" s="39" t="s">
        <v>352</v>
      </c>
      <c r="C82" s="50" t="s">
        <v>361</v>
      </c>
      <c r="D82" s="39" t="s">
        <v>362</v>
      </c>
      <c r="E82" s="41" t="s">
        <v>36</v>
      </c>
      <c r="F82" s="39" t="s">
        <v>38</v>
      </c>
      <c r="G82" s="39">
        <v>75</v>
      </c>
      <c r="H82" s="42">
        <f>VLOOKUP(F82,'[1]Pragati Upcountry Freight Annex'!$B$4:$C$136,2,FALSE)</f>
        <v>40</v>
      </c>
      <c r="I82" s="42">
        <v>20</v>
      </c>
      <c r="J82" s="42"/>
      <c r="K82" s="42">
        <f t="shared" si="2"/>
        <v>3020</v>
      </c>
      <c r="L82" s="39" t="s">
        <v>17</v>
      </c>
      <c r="M82" s="39" t="s">
        <v>205</v>
      </c>
    </row>
    <row r="83" spans="1:13" s="2" customFormat="1" ht="14.85" customHeight="1" x14ac:dyDescent="0.25">
      <c r="A83" s="38">
        <f t="shared" si="3"/>
        <v>76</v>
      </c>
      <c r="B83" s="39" t="s">
        <v>352</v>
      </c>
      <c r="C83" s="50" t="s">
        <v>363</v>
      </c>
      <c r="D83" s="39" t="s">
        <v>85</v>
      </c>
      <c r="E83" s="41" t="s">
        <v>36</v>
      </c>
      <c r="F83" s="39" t="s">
        <v>38</v>
      </c>
      <c r="G83" s="39">
        <v>75</v>
      </c>
      <c r="H83" s="42">
        <f>VLOOKUP(F83,'[1]Pragati Upcountry Freight Annex'!$B$4:$C$136,2,FALSE)</f>
        <v>40</v>
      </c>
      <c r="I83" s="42">
        <v>20</v>
      </c>
      <c r="J83" s="42"/>
      <c r="K83" s="42">
        <f t="shared" si="2"/>
        <v>3020</v>
      </c>
      <c r="L83" s="39" t="s">
        <v>17</v>
      </c>
      <c r="M83" s="39" t="s">
        <v>205</v>
      </c>
    </row>
    <row r="84" spans="1:13" s="2" customFormat="1" ht="14.85" customHeight="1" x14ac:dyDescent="0.25">
      <c r="A84" s="38">
        <f t="shared" si="3"/>
        <v>77</v>
      </c>
      <c r="B84" s="39" t="s">
        <v>352</v>
      </c>
      <c r="C84" s="50" t="s">
        <v>364</v>
      </c>
      <c r="D84" s="39" t="s">
        <v>141</v>
      </c>
      <c r="E84" s="41" t="s">
        <v>36</v>
      </c>
      <c r="F84" s="39" t="s">
        <v>39</v>
      </c>
      <c r="G84" s="39">
        <v>6</v>
      </c>
      <c r="H84" s="42">
        <f>VLOOKUP(F84,'[1]Pragati Upcountry Freight Annex'!$B$4:$F$136,5,FALSE)</f>
        <v>65</v>
      </c>
      <c r="I84" s="42">
        <v>20</v>
      </c>
      <c r="J84" s="42"/>
      <c r="K84" s="42">
        <f t="shared" si="2"/>
        <v>410</v>
      </c>
      <c r="L84" s="39" t="s">
        <v>19</v>
      </c>
      <c r="M84" s="39" t="s">
        <v>316</v>
      </c>
    </row>
    <row r="85" spans="1:13" s="2" customFormat="1" ht="14.85" customHeight="1" x14ac:dyDescent="0.25">
      <c r="A85" s="38">
        <f t="shared" si="3"/>
        <v>78</v>
      </c>
      <c r="B85" s="39" t="s">
        <v>352</v>
      </c>
      <c r="C85" s="50" t="s">
        <v>365</v>
      </c>
      <c r="D85" s="39" t="s">
        <v>366</v>
      </c>
      <c r="E85" s="41" t="s">
        <v>36</v>
      </c>
      <c r="F85" s="39" t="s">
        <v>21</v>
      </c>
      <c r="G85" s="39">
        <v>30</v>
      </c>
      <c r="H85" s="42">
        <f>VLOOKUP(F85,'[1]Pragati Upcountry Freight Annex'!$B$4:$C$136,2,FALSE)</f>
        <v>38</v>
      </c>
      <c r="I85" s="42">
        <v>20</v>
      </c>
      <c r="J85" s="42"/>
      <c r="K85" s="42">
        <f t="shared" si="2"/>
        <v>1160</v>
      </c>
      <c r="L85" s="39" t="s">
        <v>17</v>
      </c>
      <c r="M85" s="39" t="s">
        <v>303</v>
      </c>
    </row>
    <row r="86" spans="1:13" s="2" customFormat="1" ht="14.85" customHeight="1" x14ac:dyDescent="0.25">
      <c r="A86" s="38">
        <f t="shared" si="3"/>
        <v>79</v>
      </c>
      <c r="B86" s="39" t="s">
        <v>352</v>
      </c>
      <c r="C86" s="50" t="s">
        <v>367</v>
      </c>
      <c r="D86" s="39" t="s">
        <v>139</v>
      </c>
      <c r="E86" s="41" t="s">
        <v>36</v>
      </c>
      <c r="F86" s="39" t="s">
        <v>28</v>
      </c>
      <c r="G86" s="39">
        <v>12</v>
      </c>
      <c r="H86" s="42">
        <f>VLOOKUP(F86,'[1]Pragati Upcountry Freight Annex'!$B$4:$C$136,2,FALSE)</f>
        <v>38</v>
      </c>
      <c r="I86" s="42">
        <v>20</v>
      </c>
      <c r="J86" s="42"/>
      <c r="K86" s="42">
        <f t="shared" si="2"/>
        <v>476</v>
      </c>
      <c r="L86" s="39" t="s">
        <v>17</v>
      </c>
      <c r="M86" s="39" t="s">
        <v>368</v>
      </c>
    </row>
    <row r="87" spans="1:13" s="2" customFormat="1" ht="14.85" customHeight="1" x14ac:dyDescent="0.25">
      <c r="A87" s="38">
        <f t="shared" si="3"/>
        <v>80</v>
      </c>
      <c r="B87" s="39" t="s">
        <v>352</v>
      </c>
      <c r="C87" s="50" t="s">
        <v>369</v>
      </c>
      <c r="D87" s="39" t="s">
        <v>370</v>
      </c>
      <c r="E87" s="41" t="s">
        <v>36</v>
      </c>
      <c r="F87" s="39" t="s">
        <v>29</v>
      </c>
      <c r="G87" s="39">
        <v>15</v>
      </c>
      <c r="H87" s="42">
        <f>VLOOKUP(F87,'[1]Pragati Upcountry Freight Annex'!$B$4:$C$136,2,FALSE)</f>
        <v>38</v>
      </c>
      <c r="I87" s="42">
        <v>20</v>
      </c>
      <c r="J87" s="42"/>
      <c r="K87" s="42">
        <f t="shared" si="2"/>
        <v>590</v>
      </c>
      <c r="L87" s="39" t="s">
        <v>17</v>
      </c>
      <c r="M87" s="39" t="s">
        <v>257</v>
      </c>
    </row>
    <row r="88" spans="1:13" s="2" customFormat="1" ht="14.85" customHeight="1" x14ac:dyDescent="0.25">
      <c r="A88" s="38">
        <f t="shared" si="3"/>
        <v>81</v>
      </c>
      <c r="B88" s="39" t="s">
        <v>352</v>
      </c>
      <c r="C88" s="50" t="s">
        <v>371</v>
      </c>
      <c r="D88" s="40">
        <v>848</v>
      </c>
      <c r="E88" s="41" t="s">
        <v>36</v>
      </c>
      <c r="F88" s="39" t="s">
        <v>29</v>
      </c>
      <c r="G88" s="39">
        <v>10</v>
      </c>
      <c r="H88" s="42">
        <f>VLOOKUP(F88,'[1]Pragati Upcountry Freight Annex'!$B$4:$C$136,2,FALSE)</f>
        <v>38</v>
      </c>
      <c r="I88" s="42">
        <v>20</v>
      </c>
      <c r="J88" s="42"/>
      <c r="K88" s="42">
        <f t="shared" si="2"/>
        <v>400</v>
      </c>
      <c r="L88" s="39" t="s">
        <v>17</v>
      </c>
      <c r="M88" s="39" t="s">
        <v>257</v>
      </c>
    </row>
    <row r="89" spans="1:13" s="2" customFormat="1" ht="14.85" customHeight="1" x14ac:dyDescent="0.25">
      <c r="A89" s="38">
        <f t="shared" si="3"/>
        <v>82</v>
      </c>
      <c r="B89" s="39" t="s">
        <v>352</v>
      </c>
      <c r="C89" s="50" t="s">
        <v>372</v>
      </c>
      <c r="D89" s="39" t="s">
        <v>136</v>
      </c>
      <c r="E89" s="41" t="s">
        <v>36</v>
      </c>
      <c r="F89" s="39" t="s">
        <v>38</v>
      </c>
      <c r="G89" s="39">
        <v>7</v>
      </c>
      <c r="H89" s="42">
        <f>VLOOKUP(F89,'[1]Pragati Upcountry Freight Annex'!$B$4:$C$136,2,FALSE)</f>
        <v>40</v>
      </c>
      <c r="I89" s="42">
        <v>20</v>
      </c>
      <c r="J89" s="42"/>
      <c r="K89" s="42">
        <f t="shared" si="2"/>
        <v>300</v>
      </c>
      <c r="L89" s="39" t="s">
        <v>17</v>
      </c>
      <c r="M89" s="39" t="s">
        <v>205</v>
      </c>
    </row>
    <row r="90" spans="1:13" s="2" customFormat="1" ht="14.85" customHeight="1" x14ac:dyDescent="0.25">
      <c r="A90" s="38">
        <f t="shared" si="3"/>
        <v>83</v>
      </c>
      <c r="B90" s="39" t="s">
        <v>352</v>
      </c>
      <c r="C90" s="50" t="s">
        <v>373</v>
      </c>
      <c r="D90" s="39" t="s">
        <v>374</v>
      </c>
      <c r="E90" s="41" t="s">
        <v>36</v>
      </c>
      <c r="F90" s="39" t="s">
        <v>38</v>
      </c>
      <c r="G90" s="39">
        <v>8</v>
      </c>
      <c r="H90" s="42">
        <f>VLOOKUP(F90,'[1]Pragati Upcountry Freight Annex'!$B$4:$C$136,2,FALSE)</f>
        <v>40</v>
      </c>
      <c r="I90" s="42">
        <v>20</v>
      </c>
      <c r="J90" s="42"/>
      <c r="K90" s="42">
        <f t="shared" si="2"/>
        <v>340</v>
      </c>
      <c r="L90" s="39" t="s">
        <v>17</v>
      </c>
      <c r="M90" s="39" t="s">
        <v>205</v>
      </c>
    </row>
    <row r="91" spans="1:13" s="2" customFormat="1" ht="14.85" customHeight="1" x14ac:dyDescent="0.25">
      <c r="A91" s="38">
        <f t="shared" si="3"/>
        <v>84</v>
      </c>
      <c r="B91" s="39" t="s">
        <v>352</v>
      </c>
      <c r="C91" s="50" t="s">
        <v>375</v>
      </c>
      <c r="D91" s="39" t="s">
        <v>376</v>
      </c>
      <c r="E91" s="41" t="s">
        <v>36</v>
      </c>
      <c r="F91" s="39" t="s">
        <v>38</v>
      </c>
      <c r="G91" s="39">
        <v>75</v>
      </c>
      <c r="H91" s="42">
        <f>VLOOKUP(F91,'[1]Pragati Upcountry Freight Annex'!$B$4:$C$136,2,FALSE)</f>
        <v>40</v>
      </c>
      <c r="I91" s="42">
        <v>20</v>
      </c>
      <c r="J91" s="42"/>
      <c r="K91" s="42">
        <f t="shared" si="2"/>
        <v>3020</v>
      </c>
      <c r="L91" s="39" t="s">
        <v>17</v>
      </c>
      <c r="M91" s="39" t="s">
        <v>205</v>
      </c>
    </row>
    <row r="92" spans="1:13" s="2" customFormat="1" ht="14.85" customHeight="1" x14ac:dyDescent="0.25">
      <c r="A92" s="38">
        <f t="shared" si="3"/>
        <v>85</v>
      </c>
      <c r="B92" s="39" t="s">
        <v>352</v>
      </c>
      <c r="C92" s="50" t="s">
        <v>377</v>
      </c>
      <c r="D92" s="39" t="s">
        <v>67</v>
      </c>
      <c r="E92" s="41" t="s">
        <v>36</v>
      </c>
      <c r="F92" s="39" t="s">
        <v>38</v>
      </c>
      <c r="G92" s="39">
        <v>75</v>
      </c>
      <c r="H92" s="42">
        <f>VLOOKUP(F92,'[1]Pragati Upcountry Freight Annex'!$B$4:$C$136,2,FALSE)</f>
        <v>40</v>
      </c>
      <c r="I92" s="42">
        <v>20</v>
      </c>
      <c r="J92" s="42"/>
      <c r="K92" s="42">
        <f t="shared" si="2"/>
        <v>3020</v>
      </c>
      <c r="L92" s="39" t="s">
        <v>17</v>
      </c>
      <c r="M92" s="39" t="s">
        <v>205</v>
      </c>
    </row>
    <row r="93" spans="1:13" s="2" customFormat="1" ht="14.85" customHeight="1" x14ac:dyDescent="0.25">
      <c r="A93" s="38">
        <f t="shared" si="3"/>
        <v>86</v>
      </c>
      <c r="B93" s="39" t="s">
        <v>352</v>
      </c>
      <c r="C93" s="50" t="s">
        <v>378</v>
      </c>
      <c r="D93" s="39" t="s">
        <v>135</v>
      </c>
      <c r="E93" s="41" t="s">
        <v>36</v>
      </c>
      <c r="F93" s="39" t="s">
        <v>38</v>
      </c>
      <c r="G93" s="39">
        <v>50</v>
      </c>
      <c r="H93" s="42">
        <f>VLOOKUP(F93,'[1]Pragati Upcountry Freight Annex'!$B$4:$C$136,2,FALSE)</f>
        <v>40</v>
      </c>
      <c r="I93" s="42">
        <v>20</v>
      </c>
      <c r="J93" s="42"/>
      <c r="K93" s="42">
        <f t="shared" si="2"/>
        <v>2020</v>
      </c>
      <c r="L93" s="39" t="s">
        <v>17</v>
      </c>
      <c r="M93" s="39" t="s">
        <v>205</v>
      </c>
    </row>
    <row r="94" spans="1:13" s="2" customFormat="1" ht="14.85" customHeight="1" x14ac:dyDescent="0.25">
      <c r="A94" s="38">
        <f t="shared" si="3"/>
        <v>87</v>
      </c>
      <c r="B94" s="39" t="s">
        <v>352</v>
      </c>
      <c r="C94" s="50" t="s">
        <v>379</v>
      </c>
      <c r="D94" s="39" t="s">
        <v>380</v>
      </c>
      <c r="E94" s="41" t="s">
        <v>36</v>
      </c>
      <c r="F94" s="39" t="s">
        <v>40</v>
      </c>
      <c r="G94" s="39">
        <v>5</v>
      </c>
      <c r="H94" s="42">
        <f>VLOOKUP(F94,'[1]Pragati Upcountry Freight Annex'!$B$4:$F$136,5,FALSE)</f>
        <v>70</v>
      </c>
      <c r="I94" s="42">
        <v>20</v>
      </c>
      <c r="J94" s="42"/>
      <c r="K94" s="42">
        <f t="shared" si="2"/>
        <v>370</v>
      </c>
      <c r="L94" s="39" t="s">
        <v>19</v>
      </c>
      <c r="M94" s="39" t="s">
        <v>381</v>
      </c>
    </row>
    <row r="95" spans="1:13" s="2" customFormat="1" ht="14.85" customHeight="1" x14ac:dyDescent="0.25">
      <c r="A95" s="38">
        <f t="shared" si="3"/>
        <v>88</v>
      </c>
      <c r="B95" s="39" t="s">
        <v>352</v>
      </c>
      <c r="C95" s="50" t="s">
        <v>382</v>
      </c>
      <c r="D95" s="39" t="s">
        <v>134</v>
      </c>
      <c r="E95" s="41" t="s">
        <v>36</v>
      </c>
      <c r="F95" s="39" t="s">
        <v>40</v>
      </c>
      <c r="G95" s="39">
        <v>4</v>
      </c>
      <c r="H95" s="42">
        <f>VLOOKUP(F95,'[1]Pragati Upcountry Freight Annex'!$B$4:$F$136,5,FALSE)</f>
        <v>70</v>
      </c>
      <c r="I95" s="42">
        <v>20</v>
      </c>
      <c r="J95" s="42"/>
      <c r="K95" s="42">
        <f t="shared" si="2"/>
        <v>300</v>
      </c>
      <c r="L95" s="39" t="s">
        <v>19</v>
      </c>
      <c r="M95" s="39" t="s">
        <v>381</v>
      </c>
    </row>
    <row r="96" spans="1:13" s="2" customFormat="1" ht="14.85" customHeight="1" x14ac:dyDescent="0.25">
      <c r="A96" s="38">
        <f t="shared" si="3"/>
        <v>89</v>
      </c>
      <c r="B96" s="39" t="s">
        <v>352</v>
      </c>
      <c r="C96" s="50" t="s">
        <v>383</v>
      </c>
      <c r="D96" s="39" t="s">
        <v>384</v>
      </c>
      <c r="E96" s="41" t="s">
        <v>36</v>
      </c>
      <c r="F96" s="39" t="s">
        <v>40</v>
      </c>
      <c r="G96" s="39">
        <v>9</v>
      </c>
      <c r="H96" s="42">
        <f>VLOOKUP(F96,'[1]Pragati Upcountry Freight Annex'!$B$4:$F$136,5,FALSE)</f>
        <v>70</v>
      </c>
      <c r="I96" s="42">
        <v>20</v>
      </c>
      <c r="J96" s="42"/>
      <c r="K96" s="42">
        <f t="shared" si="2"/>
        <v>650</v>
      </c>
      <c r="L96" s="39" t="s">
        <v>19</v>
      </c>
      <c r="M96" s="39" t="s">
        <v>381</v>
      </c>
    </row>
    <row r="97" spans="1:13" s="2" customFormat="1" ht="14.85" customHeight="1" x14ac:dyDescent="0.25">
      <c r="A97" s="38">
        <f t="shared" si="3"/>
        <v>90</v>
      </c>
      <c r="B97" s="39" t="s">
        <v>352</v>
      </c>
      <c r="C97" s="50" t="s">
        <v>385</v>
      </c>
      <c r="D97" s="39" t="s">
        <v>386</v>
      </c>
      <c r="E97" s="41" t="s">
        <v>36</v>
      </c>
      <c r="F97" s="39" t="s">
        <v>40</v>
      </c>
      <c r="G97" s="39">
        <v>1</v>
      </c>
      <c r="H97" s="42">
        <f>VLOOKUP(F97,'[1]Pragati Upcountry Freight Annex'!$B$4:$F$136,5,FALSE)</f>
        <v>70</v>
      </c>
      <c r="I97" s="42">
        <v>20</v>
      </c>
      <c r="J97" s="42"/>
      <c r="K97" s="42">
        <f t="shared" si="2"/>
        <v>90</v>
      </c>
      <c r="L97" s="39" t="s">
        <v>19</v>
      </c>
      <c r="M97" s="39" t="s">
        <v>381</v>
      </c>
    </row>
    <row r="98" spans="1:13" s="2" customFormat="1" ht="14.85" customHeight="1" x14ac:dyDescent="0.25">
      <c r="A98" s="38">
        <f t="shared" si="3"/>
        <v>91</v>
      </c>
      <c r="B98" s="39" t="s">
        <v>387</v>
      </c>
      <c r="C98" s="50" t="s">
        <v>388</v>
      </c>
      <c r="D98" s="39" t="s">
        <v>389</v>
      </c>
      <c r="E98" s="41" t="s">
        <v>36</v>
      </c>
      <c r="F98" s="39" t="s">
        <v>38</v>
      </c>
      <c r="G98" s="39">
        <v>9</v>
      </c>
      <c r="H98" s="42">
        <f>VLOOKUP(F98,'[1]Pragati Upcountry Freight Annex'!$B$4:$C$136,2,FALSE)</f>
        <v>40</v>
      </c>
      <c r="I98" s="42">
        <v>20</v>
      </c>
      <c r="J98" s="42"/>
      <c r="K98" s="42">
        <f t="shared" si="2"/>
        <v>380</v>
      </c>
      <c r="L98" s="39" t="s">
        <v>17</v>
      </c>
      <c r="M98" s="39" t="s">
        <v>205</v>
      </c>
    </row>
    <row r="99" spans="1:13" s="2" customFormat="1" ht="14.85" customHeight="1" x14ac:dyDescent="0.25">
      <c r="A99" s="38">
        <f t="shared" si="3"/>
        <v>92</v>
      </c>
      <c r="B99" s="39" t="s">
        <v>387</v>
      </c>
      <c r="C99" s="50" t="s">
        <v>390</v>
      </c>
      <c r="D99" s="39" t="s">
        <v>43</v>
      </c>
      <c r="E99" s="41" t="s">
        <v>36</v>
      </c>
      <c r="F99" s="39" t="s">
        <v>38</v>
      </c>
      <c r="G99" s="39">
        <v>5</v>
      </c>
      <c r="H99" s="42">
        <f>VLOOKUP(F99,'[1]Pragati Upcountry Freight Annex'!$B$4:$C$136,2,FALSE)</f>
        <v>40</v>
      </c>
      <c r="I99" s="42">
        <v>20</v>
      </c>
      <c r="J99" s="42"/>
      <c r="K99" s="42">
        <f t="shared" si="2"/>
        <v>220</v>
      </c>
      <c r="L99" s="39" t="s">
        <v>17</v>
      </c>
      <c r="M99" s="39" t="s">
        <v>205</v>
      </c>
    </row>
    <row r="100" spans="1:13" s="2" customFormat="1" ht="14.85" customHeight="1" x14ac:dyDescent="0.25">
      <c r="A100" s="38">
        <f t="shared" si="3"/>
        <v>93</v>
      </c>
      <c r="B100" s="39" t="s">
        <v>387</v>
      </c>
      <c r="C100" s="50" t="s">
        <v>391</v>
      </c>
      <c r="D100" s="39" t="s">
        <v>392</v>
      </c>
      <c r="E100" s="41" t="s">
        <v>36</v>
      </c>
      <c r="F100" s="39" t="s">
        <v>23</v>
      </c>
      <c r="G100" s="39">
        <v>4</v>
      </c>
      <c r="H100" s="42">
        <f>VLOOKUP(F100,'[1]Pragati Upcountry Freight Annex'!$B$4:$C$136,2,FALSE)</f>
        <v>38</v>
      </c>
      <c r="I100" s="42">
        <v>20</v>
      </c>
      <c r="J100" s="42"/>
      <c r="K100" s="42">
        <f t="shared" si="2"/>
        <v>172</v>
      </c>
      <c r="L100" s="39" t="s">
        <v>17</v>
      </c>
      <c r="M100" s="39" t="s">
        <v>228</v>
      </c>
    </row>
    <row r="101" spans="1:13" s="2" customFormat="1" ht="14.85" customHeight="1" x14ac:dyDescent="0.25">
      <c r="A101" s="38">
        <f t="shared" si="3"/>
        <v>94</v>
      </c>
      <c r="B101" s="39" t="s">
        <v>387</v>
      </c>
      <c r="C101" s="50" t="s">
        <v>393</v>
      </c>
      <c r="D101" s="39" t="s">
        <v>394</v>
      </c>
      <c r="E101" s="41" t="s">
        <v>36</v>
      </c>
      <c r="F101" s="39" t="s">
        <v>38</v>
      </c>
      <c r="G101" s="39">
        <v>10</v>
      </c>
      <c r="H101" s="42">
        <f>VLOOKUP(F101,'[1]Pragati Upcountry Freight Annex'!$B$4:$I$135,8,FALSE)</f>
        <v>181</v>
      </c>
      <c r="I101" s="42">
        <v>20</v>
      </c>
      <c r="J101" s="42"/>
      <c r="K101" s="42">
        <f t="shared" si="2"/>
        <v>1830</v>
      </c>
      <c r="L101" s="39" t="s">
        <v>99</v>
      </c>
      <c r="M101" s="39" t="s">
        <v>205</v>
      </c>
    </row>
    <row r="102" spans="1:13" s="2" customFormat="1" ht="14.85" customHeight="1" x14ac:dyDescent="0.25">
      <c r="A102" s="38">
        <f t="shared" si="3"/>
        <v>95</v>
      </c>
      <c r="B102" s="39" t="s">
        <v>387</v>
      </c>
      <c r="C102" s="50" t="s">
        <v>395</v>
      </c>
      <c r="D102" s="39" t="s">
        <v>396</v>
      </c>
      <c r="E102" s="41" t="s">
        <v>36</v>
      </c>
      <c r="F102" s="39" t="s">
        <v>397</v>
      </c>
      <c r="G102" s="39">
        <v>29</v>
      </c>
      <c r="H102" s="42">
        <f>VLOOKUP(F102,'[1]Pragati Upcountry Freight Annex'!$B$4:$F$136,5,FALSE)</f>
        <v>58</v>
      </c>
      <c r="I102" s="42">
        <v>20</v>
      </c>
      <c r="J102" s="42"/>
      <c r="K102" s="42">
        <f t="shared" si="2"/>
        <v>1702</v>
      </c>
      <c r="L102" s="39" t="s">
        <v>19</v>
      </c>
      <c r="M102" s="39" t="s">
        <v>398</v>
      </c>
    </row>
    <row r="103" spans="1:13" s="2" customFormat="1" ht="14.85" customHeight="1" x14ac:dyDescent="0.25">
      <c r="A103" s="38">
        <f t="shared" si="3"/>
        <v>96</v>
      </c>
      <c r="B103" s="39" t="s">
        <v>387</v>
      </c>
      <c r="C103" s="50" t="s">
        <v>399</v>
      </c>
      <c r="D103" s="39" t="s">
        <v>400</v>
      </c>
      <c r="E103" s="41" t="s">
        <v>36</v>
      </c>
      <c r="F103" s="39" t="s">
        <v>28</v>
      </c>
      <c r="G103" s="39">
        <v>4</v>
      </c>
      <c r="H103" s="42">
        <f>VLOOKUP(F103,'[1]Pragati Upcountry Freight Annex'!$B$4:$F$136,5,FALSE)</f>
        <v>65</v>
      </c>
      <c r="I103" s="42">
        <v>20</v>
      </c>
      <c r="J103" s="42"/>
      <c r="K103" s="42">
        <f t="shared" si="2"/>
        <v>280</v>
      </c>
      <c r="L103" s="39" t="s">
        <v>19</v>
      </c>
      <c r="M103" s="39" t="s">
        <v>401</v>
      </c>
    </row>
    <row r="104" spans="1:13" s="2" customFormat="1" ht="14.85" customHeight="1" x14ac:dyDescent="0.25">
      <c r="A104" s="38">
        <f t="shared" si="3"/>
        <v>97</v>
      </c>
      <c r="B104" s="39" t="s">
        <v>387</v>
      </c>
      <c r="C104" s="50" t="s">
        <v>402</v>
      </c>
      <c r="D104" s="39" t="s">
        <v>403</v>
      </c>
      <c r="E104" s="41" t="s">
        <v>36</v>
      </c>
      <c r="F104" s="39" t="s">
        <v>38</v>
      </c>
      <c r="G104" s="39">
        <v>4</v>
      </c>
      <c r="H104" s="42">
        <f>VLOOKUP(F104,'[1]Pragati Upcountry Freight Annex'!$B$4:$C$136,2,FALSE)</f>
        <v>40</v>
      </c>
      <c r="I104" s="42">
        <v>20</v>
      </c>
      <c r="J104" s="42"/>
      <c r="K104" s="42">
        <f t="shared" si="2"/>
        <v>180</v>
      </c>
      <c r="L104" s="39" t="s">
        <v>17</v>
      </c>
      <c r="M104" s="39" t="s">
        <v>205</v>
      </c>
    </row>
    <row r="105" spans="1:13" s="2" customFormat="1" ht="14.85" customHeight="1" x14ac:dyDescent="0.25">
      <c r="A105" s="38">
        <f t="shared" si="3"/>
        <v>98</v>
      </c>
      <c r="B105" s="39" t="s">
        <v>387</v>
      </c>
      <c r="C105" s="50" t="s">
        <v>404</v>
      </c>
      <c r="D105" s="39" t="s">
        <v>142</v>
      </c>
      <c r="E105" s="41" t="s">
        <v>36</v>
      </c>
      <c r="F105" s="39" t="s">
        <v>274</v>
      </c>
      <c r="G105" s="39">
        <v>103</v>
      </c>
      <c r="H105" s="42">
        <f>VLOOKUP(F105,'[1]Pragati Upcountry Freight Annex'!$B$4:$D$135,3,FALSE)</f>
        <v>47</v>
      </c>
      <c r="I105" s="42">
        <v>20</v>
      </c>
      <c r="J105" s="42"/>
      <c r="K105" s="42">
        <f t="shared" si="2"/>
        <v>4861</v>
      </c>
      <c r="L105" s="39" t="s">
        <v>16</v>
      </c>
      <c r="M105" s="39" t="s">
        <v>275</v>
      </c>
    </row>
    <row r="106" spans="1:13" s="2" customFormat="1" ht="14.85" customHeight="1" x14ac:dyDescent="0.25">
      <c r="A106" s="38">
        <f t="shared" si="3"/>
        <v>99</v>
      </c>
      <c r="B106" s="39" t="s">
        <v>387</v>
      </c>
      <c r="C106" s="50" t="s">
        <v>405</v>
      </c>
      <c r="D106" s="40">
        <v>910</v>
      </c>
      <c r="E106" s="41" t="s">
        <v>36</v>
      </c>
      <c r="F106" s="39" t="s">
        <v>274</v>
      </c>
      <c r="G106" s="39">
        <v>205</v>
      </c>
      <c r="H106" s="42">
        <v>47</v>
      </c>
      <c r="I106" s="42">
        <v>20</v>
      </c>
      <c r="J106" s="42"/>
      <c r="K106" s="42">
        <f t="shared" si="2"/>
        <v>9655</v>
      </c>
      <c r="L106" s="39" t="s">
        <v>16</v>
      </c>
      <c r="M106" s="39" t="s">
        <v>910</v>
      </c>
    </row>
    <row r="107" spans="1:13" s="2" customFormat="1" ht="14.85" customHeight="1" x14ac:dyDescent="0.25">
      <c r="A107" s="38">
        <f t="shared" si="3"/>
        <v>100</v>
      </c>
      <c r="B107" s="39" t="s">
        <v>387</v>
      </c>
      <c r="C107" s="50" t="s">
        <v>407</v>
      </c>
      <c r="D107" s="39" t="s">
        <v>408</v>
      </c>
      <c r="E107" s="41" t="s">
        <v>36</v>
      </c>
      <c r="F107" s="39" t="s">
        <v>23</v>
      </c>
      <c r="G107" s="39">
        <v>24</v>
      </c>
      <c r="H107" s="42">
        <f>VLOOKUP(F107,'[1]Pragati Upcountry Freight Annex'!$B$4:$C$136,2,FALSE)</f>
        <v>38</v>
      </c>
      <c r="I107" s="42">
        <v>20</v>
      </c>
      <c r="J107" s="42"/>
      <c r="K107" s="42">
        <f t="shared" si="2"/>
        <v>932</v>
      </c>
      <c r="L107" s="39" t="s">
        <v>17</v>
      </c>
      <c r="M107" s="39" t="s">
        <v>228</v>
      </c>
    </row>
    <row r="108" spans="1:13" s="2" customFormat="1" ht="14.85" customHeight="1" x14ac:dyDescent="0.25">
      <c r="A108" s="38">
        <f t="shared" si="3"/>
        <v>101</v>
      </c>
      <c r="B108" s="39" t="s">
        <v>387</v>
      </c>
      <c r="C108" s="50" t="s">
        <v>409</v>
      </c>
      <c r="D108" s="39" t="s">
        <v>68</v>
      </c>
      <c r="E108" s="41" t="s">
        <v>36</v>
      </c>
      <c r="F108" s="39" t="s">
        <v>23</v>
      </c>
      <c r="G108" s="39">
        <v>63</v>
      </c>
      <c r="H108" s="42">
        <f>VLOOKUP(F108,'[1]Pragati Upcountry Freight Annex'!$B$4:$C$136,2,FALSE)</f>
        <v>38</v>
      </c>
      <c r="I108" s="42">
        <v>20</v>
      </c>
      <c r="J108" s="42"/>
      <c r="K108" s="42">
        <f t="shared" si="2"/>
        <v>2414</v>
      </c>
      <c r="L108" s="39" t="s">
        <v>17</v>
      </c>
      <c r="M108" s="39" t="s">
        <v>228</v>
      </c>
    </row>
    <row r="109" spans="1:13" s="2" customFormat="1" ht="14.85" customHeight="1" x14ac:dyDescent="0.25">
      <c r="A109" s="38">
        <f t="shared" si="3"/>
        <v>102</v>
      </c>
      <c r="B109" s="39" t="s">
        <v>387</v>
      </c>
      <c r="C109" s="50" t="s">
        <v>410</v>
      </c>
      <c r="D109" s="39" t="s">
        <v>411</v>
      </c>
      <c r="E109" s="41" t="s">
        <v>36</v>
      </c>
      <c r="F109" s="39" t="s">
        <v>22</v>
      </c>
      <c r="G109" s="39">
        <v>117</v>
      </c>
      <c r="H109" s="42">
        <f>VLOOKUP(F109,'[1]Pragati Upcountry Freight Annex'!$B$4:$C$136,2,FALSE)</f>
        <v>38</v>
      </c>
      <c r="I109" s="42">
        <v>20</v>
      </c>
      <c r="J109" s="42"/>
      <c r="K109" s="42">
        <f t="shared" si="2"/>
        <v>4466</v>
      </c>
      <c r="L109" s="39" t="s">
        <v>17</v>
      </c>
      <c r="M109" s="39" t="s">
        <v>222</v>
      </c>
    </row>
    <row r="110" spans="1:13" s="2" customFormat="1" ht="14.85" customHeight="1" x14ac:dyDescent="0.25">
      <c r="A110" s="38">
        <f t="shared" si="3"/>
        <v>103</v>
      </c>
      <c r="B110" s="39" t="s">
        <v>387</v>
      </c>
      <c r="C110" s="50" t="s">
        <v>412</v>
      </c>
      <c r="D110" s="39" t="s">
        <v>413</v>
      </c>
      <c r="E110" s="41" t="s">
        <v>36</v>
      </c>
      <c r="F110" s="39" t="s">
        <v>22</v>
      </c>
      <c r="G110" s="39">
        <v>33</v>
      </c>
      <c r="H110" s="42">
        <f>VLOOKUP(F110,'[1]Pragati Upcountry Freight Annex'!$B$4:$C$136,2,FALSE)</f>
        <v>38</v>
      </c>
      <c r="I110" s="42">
        <v>20</v>
      </c>
      <c r="J110" s="42"/>
      <c r="K110" s="42">
        <f t="shared" si="2"/>
        <v>1274</v>
      </c>
      <c r="L110" s="39" t="s">
        <v>17</v>
      </c>
      <c r="M110" s="39" t="s">
        <v>222</v>
      </c>
    </row>
    <row r="111" spans="1:13" s="2" customFormat="1" ht="14.85" customHeight="1" x14ac:dyDescent="0.25">
      <c r="A111" s="38">
        <f t="shared" si="3"/>
        <v>104</v>
      </c>
      <c r="B111" s="39" t="s">
        <v>387</v>
      </c>
      <c r="C111" s="50" t="s">
        <v>414</v>
      </c>
      <c r="D111" s="39" t="s">
        <v>406</v>
      </c>
      <c r="E111" s="41" t="s">
        <v>36</v>
      </c>
      <c r="F111" s="39" t="s">
        <v>28</v>
      </c>
      <c r="G111" s="39">
        <v>8</v>
      </c>
      <c r="H111" s="42">
        <f>VLOOKUP(F111,'[1]Pragati Upcountry Freight Annex'!$B$4:$F$136,5,FALSE)</f>
        <v>65</v>
      </c>
      <c r="I111" s="42">
        <v>20</v>
      </c>
      <c r="J111" s="42"/>
      <c r="K111" s="42">
        <f t="shared" si="2"/>
        <v>540</v>
      </c>
      <c r="L111" s="39" t="s">
        <v>19</v>
      </c>
      <c r="M111" s="39" t="s">
        <v>401</v>
      </c>
    </row>
    <row r="112" spans="1:13" s="2" customFormat="1" ht="14.85" customHeight="1" x14ac:dyDescent="0.25">
      <c r="A112" s="38">
        <f t="shared" si="3"/>
        <v>105</v>
      </c>
      <c r="B112" s="39" t="s">
        <v>387</v>
      </c>
      <c r="C112" s="50" t="s">
        <v>415</v>
      </c>
      <c r="D112" s="39" t="s">
        <v>416</v>
      </c>
      <c r="E112" s="41" t="s">
        <v>36</v>
      </c>
      <c r="F112" s="39" t="s">
        <v>23</v>
      </c>
      <c r="G112" s="39">
        <v>51</v>
      </c>
      <c r="H112" s="42">
        <f>VLOOKUP(F112,'[1]Pragati Upcountry Freight Annex'!$B$4:$C$136,2,FALSE)</f>
        <v>38</v>
      </c>
      <c r="I112" s="42">
        <v>20</v>
      </c>
      <c r="J112" s="42"/>
      <c r="K112" s="42">
        <f t="shared" si="2"/>
        <v>1958</v>
      </c>
      <c r="L112" s="39" t="s">
        <v>17</v>
      </c>
      <c r="M112" s="39" t="s">
        <v>228</v>
      </c>
    </row>
    <row r="113" spans="1:13" s="2" customFormat="1" ht="14.85" customHeight="1" x14ac:dyDescent="0.25">
      <c r="A113" s="38">
        <f t="shared" si="3"/>
        <v>106</v>
      </c>
      <c r="B113" s="39" t="s">
        <v>387</v>
      </c>
      <c r="C113" s="50" t="s">
        <v>417</v>
      </c>
      <c r="D113" s="39" t="s">
        <v>418</v>
      </c>
      <c r="E113" s="41" t="s">
        <v>36</v>
      </c>
      <c r="F113" s="39" t="s">
        <v>38</v>
      </c>
      <c r="G113" s="39">
        <v>75</v>
      </c>
      <c r="H113" s="42">
        <f>VLOOKUP(F113,'[1]Pragati Upcountry Freight Annex'!$B$4:$C$136,2,FALSE)</f>
        <v>40</v>
      </c>
      <c r="I113" s="42">
        <v>20</v>
      </c>
      <c r="J113" s="42"/>
      <c r="K113" s="42">
        <f t="shared" si="2"/>
        <v>3020</v>
      </c>
      <c r="L113" s="39" t="s">
        <v>17</v>
      </c>
      <c r="M113" s="39" t="s">
        <v>205</v>
      </c>
    </row>
    <row r="114" spans="1:13" s="2" customFormat="1" ht="14.85" customHeight="1" x14ac:dyDescent="0.25">
      <c r="A114" s="38">
        <f t="shared" si="3"/>
        <v>107</v>
      </c>
      <c r="B114" s="39" t="s">
        <v>387</v>
      </c>
      <c r="C114" s="50" t="s">
        <v>419</v>
      </c>
      <c r="D114" s="39" t="s">
        <v>420</v>
      </c>
      <c r="E114" s="41" t="s">
        <v>36</v>
      </c>
      <c r="F114" s="39" t="s">
        <v>38</v>
      </c>
      <c r="G114" s="39">
        <v>75</v>
      </c>
      <c r="H114" s="42">
        <f>VLOOKUP(F114,'[1]Pragati Upcountry Freight Annex'!$B$4:$C$136,2,FALSE)</f>
        <v>40</v>
      </c>
      <c r="I114" s="42">
        <v>20</v>
      </c>
      <c r="J114" s="42"/>
      <c r="K114" s="42">
        <f t="shared" si="2"/>
        <v>3020</v>
      </c>
      <c r="L114" s="39" t="s">
        <v>17</v>
      </c>
      <c r="M114" s="39" t="s">
        <v>205</v>
      </c>
    </row>
    <row r="115" spans="1:13" s="2" customFormat="1" ht="14.85" customHeight="1" x14ac:dyDescent="0.25">
      <c r="A115" s="38">
        <f t="shared" si="3"/>
        <v>108</v>
      </c>
      <c r="B115" s="39" t="s">
        <v>387</v>
      </c>
      <c r="C115" s="50" t="s">
        <v>421</v>
      </c>
      <c r="D115" s="39" t="s">
        <v>144</v>
      </c>
      <c r="E115" s="41" t="s">
        <v>36</v>
      </c>
      <c r="F115" s="39" t="s">
        <v>38</v>
      </c>
      <c r="G115" s="39">
        <v>75</v>
      </c>
      <c r="H115" s="42">
        <f>VLOOKUP(F115,'[1]Pragati Upcountry Freight Annex'!$B$4:$C$136,2,FALSE)</f>
        <v>40</v>
      </c>
      <c r="I115" s="42">
        <v>20</v>
      </c>
      <c r="J115" s="42"/>
      <c r="K115" s="42">
        <f t="shared" si="2"/>
        <v>3020</v>
      </c>
      <c r="L115" s="39" t="s">
        <v>17</v>
      </c>
      <c r="M115" s="39" t="s">
        <v>205</v>
      </c>
    </row>
    <row r="116" spans="1:13" s="2" customFormat="1" ht="14.85" customHeight="1" x14ac:dyDescent="0.25">
      <c r="A116" s="38">
        <f t="shared" si="3"/>
        <v>109</v>
      </c>
      <c r="B116" s="39" t="s">
        <v>422</v>
      </c>
      <c r="C116" s="50" t="s">
        <v>423</v>
      </c>
      <c r="D116" s="39" t="s">
        <v>424</v>
      </c>
      <c r="E116" s="41" t="s">
        <v>36</v>
      </c>
      <c r="F116" s="41" t="s">
        <v>1</v>
      </c>
      <c r="G116" s="39">
        <v>43</v>
      </c>
      <c r="H116" s="42">
        <f>VLOOKUP(F116,'[1]Pragati Upcountry Freight Annex'!$B$4:$J$136,9,FALSE)</f>
        <v>340</v>
      </c>
      <c r="I116" s="42">
        <v>20</v>
      </c>
      <c r="J116" s="42"/>
      <c r="K116" s="42">
        <f t="shared" si="2"/>
        <v>14640</v>
      </c>
      <c r="L116" s="39" t="s">
        <v>15</v>
      </c>
      <c r="M116" s="39" t="s">
        <v>425</v>
      </c>
    </row>
    <row r="117" spans="1:13" s="2" customFormat="1" ht="14.85" customHeight="1" x14ac:dyDescent="0.25">
      <c r="A117" s="38">
        <f t="shared" si="3"/>
        <v>110</v>
      </c>
      <c r="B117" s="39" t="s">
        <v>422</v>
      </c>
      <c r="C117" s="50" t="s">
        <v>426</v>
      </c>
      <c r="D117" s="39" t="s">
        <v>427</v>
      </c>
      <c r="E117" s="41" t="s">
        <v>36</v>
      </c>
      <c r="F117" s="39" t="s">
        <v>38</v>
      </c>
      <c r="G117" s="39">
        <v>25</v>
      </c>
      <c r="H117" s="42">
        <f>VLOOKUP(F117,'[1]Pragati Upcountry Freight Annex'!$B$4:$C$136,2,FALSE)</f>
        <v>40</v>
      </c>
      <c r="I117" s="42">
        <v>20</v>
      </c>
      <c r="J117" s="42"/>
      <c r="K117" s="42">
        <f t="shared" si="2"/>
        <v>1020</v>
      </c>
      <c r="L117" s="39" t="s">
        <v>17</v>
      </c>
      <c r="M117" s="39" t="s">
        <v>205</v>
      </c>
    </row>
    <row r="118" spans="1:13" s="2" customFormat="1" ht="14.85" customHeight="1" x14ac:dyDescent="0.25">
      <c r="A118" s="38">
        <f t="shared" si="3"/>
        <v>111</v>
      </c>
      <c r="B118" s="39" t="s">
        <v>422</v>
      </c>
      <c r="C118" s="50" t="s">
        <v>428</v>
      </c>
      <c r="D118" s="39" t="s">
        <v>429</v>
      </c>
      <c r="E118" s="41" t="s">
        <v>36</v>
      </c>
      <c r="F118" s="39" t="s">
        <v>38</v>
      </c>
      <c r="G118" s="39">
        <v>25</v>
      </c>
      <c r="H118" s="42">
        <f>VLOOKUP(F118,'[1]Pragati Upcountry Freight Annex'!$B$4:$C$136,2,FALSE)</f>
        <v>40</v>
      </c>
      <c r="I118" s="42">
        <v>20</v>
      </c>
      <c r="J118" s="42"/>
      <c r="K118" s="42">
        <f t="shared" si="2"/>
        <v>1020</v>
      </c>
      <c r="L118" s="39" t="s">
        <v>17</v>
      </c>
      <c r="M118" s="39" t="s">
        <v>205</v>
      </c>
    </row>
    <row r="119" spans="1:13" s="2" customFormat="1" ht="14.85" customHeight="1" x14ac:dyDescent="0.25">
      <c r="A119" s="38">
        <f t="shared" si="3"/>
        <v>112</v>
      </c>
      <c r="B119" s="39" t="s">
        <v>422</v>
      </c>
      <c r="C119" s="50" t="s">
        <v>430</v>
      </c>
      <c r="D119" s="39" t="s">
        <v>431</v>
      </c>
      <c r="E119" s="41" t="s">
        <v>36</v>
      </c>
      <c r="F119" s="39" t="s">
        <v>23</v>
      </c>
      <c r="G119" s="39">
        <v>4</v>
      </c>
      <c r="H119" s="42">
        <f>VLOOKUP(F119,'[1]Pragati Upcountry Freight Annex'!$B$4:$F$136,5,FALSE)</f>
        <v>65</v>
      </c>
      <c r="I119" s="42">
        <v>20</v>
      </c>
      <c r="J119" s="42"/>
      <c r="K119" s="42">
        <f t="shared" si="2"/>
        <v>280</v>
      </c>
      <c r="L119" s="39" t="s">
        <v>19</v>
      </c>
      <c r="M119" s="39" t="s">
        <v>228</v>
      </c>
    </row>
    <row r="120" spans="1:13" s="2" customFormat="1" ht="14.85" customHeight="1" x14ac:dyDescent="0.25">
      <c r="A120" s="38">
        <f t="shared" si="3"/>
        <v>113</v>
      </c>
      <c r="B120" s="39" t="s">
        <v>422</v>
      </c>
      <c r="C120" s="50" t="s">
        <v>432</v>
      </c>
      <c r="D120" s="39" t="s">
        <v>148</v>
      </c>
      <c r="E120" s="41" t="s">
        <v>36</v>
      </c>
      <c r="F120" s="39" t="s">
        <v>23</v>
      </c>
      <c r="G120" s="39">
        <v>6</v>
      </c>
      <c r="H120" s="42">
        <f>VLOOKUP(F120,'[1]Pragati Upcountry Freight Annex'!$B$4:$C$136,2,FALSE)</f>
        <v>38</v>
      </c>
      <c r="I120" s="42">
        <v>20</v>
      </c>
      <c r="J120" s="42"/>
      <c r="K120" s="42">
        <f t="shared" si="2"/>
        <v>248</v>
      </c>
      <c r="L120" s="39" t="s">
        <v>17</v>
      </c>
      <c r="M120" s="39" t="s">
        <v>228</v>
      </c>
    </row>
    <row r="121" spans="1:13" s="2" customFormat="1" ht="14.85" customHeight="1" x14ac:dyDescent="0.25">
      <c r="A121" s="38">
        <f t="shared" si="3"/>
        <v>114</v>
      </c>
      <c r="B121" s="39" t="s">
        <v>422</v>
      </c>
      <c r="C121" s="50" t="s">
        <v>433</v>
      </c>
      <c r="D121" s="39" t="s">
        <v>434</v>
      </c>
      <c r="E121" s="41" t="s">
        <v>36</v>
      </c>
      <c r="F121" s="39" t="s">
        <v>30</v>
      </c>
      <c r="G121" s="39">
        <v>49</v>
      </c>
      <c r="H121" s="42">
        <f>VLOOKUP(F121,'[1]Pragati Upcountry Freight Annex'!$B$4:$D$135,3,FALSE)</f>
        <v>45</v>
      </c>
      <c r="I121" s="42">
        <v>20</v>
      </c>
      <c r="J121" s="42"/>
      <c r="K121" s="42">
        <f t="shared" si="2"/>
        <v>2225</v>
      </c>
      <c r="L121" s="39" t="s">
        <v>16</v>
      </c>
      <c r="M121" s="39" t="s">
        <v>435</v>
      </c>
    </row>
    <row r="122" spans="1:13" s="2" customFormat="1" ht="14.85" customHeight="1" x14ac:dyDescent="0.25">
      <c r="A122" s="38">
        <f t="shared" si="3"/>
        <v>115</v>
      </c>
      <c r="B122" s="39" t="s">
        <v>422</v>
      </c>
      <c r="C122" s="50" t="s">
        <v>436</v>
      </c>
      <c r="D122" s="39" t="s">
        <v>145</v>
      </c>
      <c r="E122" s="41" t="s">
        <v>36</v>
      </c>
      <c r="F122" s="39" t="s">
        <v>41</v>
      </c>
      <c r="G122" s="39">
        <v>3</v>
      </c>
      <c r="H122" s="42">
        <f>VLOOKUP(F122,'[1]Pragati Upcountry Freight Annex'!$B$4:$J$136,9,FALSE)</f>
        <v>340</v>
      </c>
      <c r="I122" s="42">
        <v>20</v>
      </c>
      <c r="J122" s="42"/>
      <c r="K122" s="42">
        <f t="shared" si="2"/>
        <v>1040</v>
      </c>
      <c r="L122" s="39" t="s">
        <v>15</v>
      </c>
      <c r="M122" s="39" t="s">
        <v>437</v>
      </c>
    </row>
    <row r="123" spans="1:13" s="2" customFormat="1" ht="14.85" customHeight="1" x14ac:dyDescent="0.25">
      <c r="A123" s="38">
        <f t="shared" si="3"/>
        <v>116</v>
      </c>
      <c r="B123" s="39" t="s">
        <v>422</v>
      </c>
      <c r="C123" s="50" t="s">
        <v>438</v>
      </c>
      <c r="D123" s="39" t="s">
        <v>439</v>
      </c>
      <c r="E123" s="41" t="s">
        <v>36</v>
      </c>
      <c r="F123" s="39" t="s">
        <v>30</v>
      </c>
      <c r="G123" s="39">
        <v>6</v>
      </c>
      <c r="H123" s="42">
        <f>VLOOKUP(F123,'[1]Pragati Upcountry Freight Annex'!$B$4:$D$135,3,FALSE)</f>
        <v>45</v>
      </c>
      <c r="I123" s="42">
        <v>20</v>
      </c>
      <c r="J123" s="42"/>
      <c r="K123" s="42">
        <f t="shared" si="2"/>
        <v>290</v>
      </c>
      <c r="L123" s="39" t="s">
        <v>16</v>
      </c>
      <c r="M123" s="39" t="s">
        <v>435</v>
      </c>
    </row>
    <row r="124" spans="1:13" s="2" customFormat="1" ht="14.85" customHeight="1" x14ac:dyDescent="0.25">
      <c r="A124" s="38">
        <f t="shared" si="3"/>
        <v>117</v>
      </c>
      <c r="B124" s="39" t="s">
        <v>422</v>
      </c>
      <c r="C124" s="50" t="s">
        <v>440</v>
      </c>
      <c r="D124" s="39" t="s">
        <v>441</v>
      </c>
      <c r="E124" s="41" t="s">
        <v>36</v>
      </c>
      <c r="F124" s="39" t="s">
        <v>30</v>
      </c>
      <c r="G124" s="39">
        <v>2</v>
      </c>
      <c r="H124" s="42">
        <f>VLOOKUP(F124,'[1]Pragati Upcountry Freight Annex'!$B$4:$D$135,3,FALSE)</f>
        <v>45</v>
      </c>
      <c r="I124" s="42">
        <v>20</v>
      </c>
      <c r="J124" s="42"/>
      <c r="K124" s="42">
        <f t="shared" si="2"/>
        <v>110</v>
      </c>
      <c r="L124" s="39" t="s">
        <v>16</v>
      </c>
      <c r="M124" s="39" t="s">
        <v>435</v>
      </c>
    </row>
    <row r="125" spans="1:13" s="2" customFormat="1" ht="14.85" customHeight="1" x14ac:dyDescent="0.25">
      <c r="A125" s="38">
        <f t="shared" si="3"/>
        <v>118</v>
      </c>
      <c r="B125" s="39" t="s">
        <v>422</v>
      </c>
      <c r="C125" s="50" t="s">
        <v>442</v>
      </c>
      <c r="D125" s="39" t="s">
        <v>443</v>
      </c>
      <c r="E125" s="41" t="s">
        <v>36</v>
      </c>
      <c r="F125" s="39" t="s">
        <v>30</v>
      </c>
      <c r="G125" s="39">
        <v>13</v>
      </c>
      <c r="H125" s="42">
        <f>VLOOKUP(F125,'[1]Pragati Upcountry Freight Annex'!$B$4:$D$135,3,FALSE)</f>
        <v>45</v>
      </c>
      <c r="I125" s="42">
        <v>20</v>
      </c>
      <c r="J125" s="42"/>
      <c r="K125" s="42">
        <f t="shared" si="2"/>
        <v>605</v>
      </c>
      <c r="L125" s="39" t="s">
        <v>16</v>
      </c>
      <c r="M125" s="39" t="s">
        <v>435</v>
      </c>
    </row>
    <row r="126" spans="1:13" s="2" customFormat="1" ht="14.85" customHeight="1" x14ac:dyDescent="0.25">
      <c r="A126" s="38">
        <f t="shared" si="3"/>
        <v>119</v>
      </c>
      <c r="B126" s="39" t="s">
        <v>422</v>
      </c>
      <c r="C126" s="50" t="s">
        <v>444</v>
      </c>
      <c r="D126" s="39" t="s">
        <v>445</v>
      </c>
      <c r="E126" s="41" t="s">
        <v>36</v>
      </c>
      <c r="F126" s="39" t="s">
        <v>41</v>
      </c>
      <c r="G126" s="39">
        <v>42</v>
      </c>
      <c r="H126" s="42">
        <f>VLOOKUP(F126,'[1]Pragati Upcountry Freight Annex'!$B$4:$C$136,2,FALSE)</f>
        <v>38</v>
      </c>
      <c r="I126" s="42">
        <v>20</v>
      </c>
      <c r="J126" s="42"/>
      <c r="K126" s="42">
        <f t="shared" si="2"/>
        <v>1616</v>
      </c>
      <c r="L126" s="39" t="s">
        <v>17</v>
      </c>
      <c r="M126" s="39" t="s">
        <v>446</v>
      </c>
    </row>
    <row r="127" spans="1:13" s="2" customFormat="1" ht="14.85" customHeight="1" x14ac:dyDescent="0.25">
      <c r="A127" s="38">
        <f t="shared" si="3"/>
        <v>120</v>
      </c>
      <c r="B127" s="39" t="s">
        <v>422</v>
      </c>
      <c r="C127" s="50" t="s">
        <v>447</v>
      </c>
      <c r="D127" s="39" t="s">
        <v>86</v>
      </c>
      <c r="E127" s="41" t="s">
        <v>36</v>
      </c>
      <c r="F127" s="39" t="s">
        <v>41</v>
      </c>
      <c r="G127" s="39">
        <v>1</v>
      </c>
      <c r="H127" s="42">
        <f>VLOOKUP(F127,'[1]Pragati Upcountry Freight Annex'!$B$4:$J$136,9,FALSE)</f>
        <v>340</v>
      </c>
      <c r="I127" s="42">
        <v>20</v>
      </c>
      <c r="J127" s="42"/>
      <c r="K127" s="42">
        <f t="shared" si="2"/>
        <v>360</v>
      </c>
      <c r="L127" s="39" t="s">
        <v>15</v>
      </c>
      <c r="M127" s="39" t="s">
        <v>437</v>
      </c>
    </row>
    <row r="128" spans="1:13" s="2" customFormat="1" ht="14.85" customHeight="1" x14ac:dyDescent="0.25">
      <c r="A128" s="38">
        <f t="shared" si="3"/>
        <v>121</v>
      </c>
      <c r="B128" s="39" t="s">
        <v>448</v>
      </c>
      <c r="C128" s="50" t="s">
        <v>449</v>
      </c>
      <c r="D128" s="39" t="s">
        <v>450</v>
      </c>
      <c r="E128" s="41" t="s">
        <v>36</v>
      </c>
      <c r="F128" s="39" t="s">
        <v>38</v>
      </c>
      <c r="G128" s="39">
        <v>74</v>
      </c>
      <c r="H128" s="42">
        <f>VLOOKUP(F128,'[1]Pragati Upcountry Freight Annex'!$B$4:$C$136,2,FALSE)</f>
        <v>40</v>
      </c>
      <c r="I128" s="42">
        <v>20</v>
      </c>
      <c r="J128" s="42"/>
      <c r="K128" s="42">
        <f t="shared" si="2"/>
        <v>2980</v>
      </c>
      <c r="L128" s="39" t="s">
        <v>17</v>
      </c>
      <c r="M128" s="39" t="s">
        <v>205</v>
      </c>
    </row>
    <row r="129" spans="1:13" s="2" customFormat="1" ht="14.85" customHeight="1" x14ac:dyDescent="0.25">
      <c r="A129" s="38">
        <f t="shared" si="3"/>
        <v>122</v>
      </c>
      <c r="B129" s="39" t="s">
        <v>448</v>
      </c>
      <c r="C129" s="50" t="s">
        <v>451</v>
      </c>
      <c r="D129" s="39" t="s">
        <v>452</v>
      </c>
      <c r="E129" s="41" t="s">
        <v>36</v>
      </c>
      <c r="F129" s="39" t="s">
        <v>23</v>
      </c>
      <c r="G129" s="39">
        <v>5</v>
      </c>
      <c r="H129" s="42">
        <f>VLOOKUP(F129,'[1]Pragati Upcountry Freight Annex'!$B$4:$C$136,2,FALSE)</f>
        <v>38</v>
      </c>
      <c r="I129" s="42">
        <v>20</v>
      </c>
      <c r="J129" s="42"/>
      <c r="K129" s="42">
        <f t="shared" si="2"/>
        <v>210</v>
      </c>
      <c r="L129" s="39" t="s">
        <v>18</v>
      </c>
      <c r="M129" s="39" t="s">
        <v>228</v>
      </c>
    </row>
    <row r="130" spans="1:13" s="2" customFormat="1" ht="14.85" customHeight="1" x14ac:dyDescent="0.25">
      <c r="A130" s="38">
        <f t="shared" si="3"/>
        <v>123</v>
      </c>
      <c r="B130" s="39" t="s">
        <v>448</v>
      </c>
      <c r="C130" s="50" t="s">
        <v>453</v>
      </c>
      <c r="D130" s="39" t="s">
        <v>88</v>
      </c>
      <c r="E130" s="41" t="s">
        <v>36</v>
      </c>
      <c r="F130" s="39" t="s">
        <v>132</v>
      </c>
      <c r="G130" s="39">
        <v>7</v>
      </c>
      <c r="H130" s="42">
        <f>VLOOKUP(F130,'[1]Pragati Upcountry Freight Annex'!$B$4:$C$136,2,FALSE)</f>
        <v>45</v>
      </c>
      <c r="I130" s="42">
        <v>20</v>
      </c>
      <c r="J130" s="42"/>
      <c r="K130" s="42">
        <f t="shared" si="2"/>
        <v>335</v>
      </c>
      <c r="L130" s="39" t="s">
        <v>18</v>
      </c>
      <c r="M130" s="39" t="s">
        <v>454</v>
      </c>
    </row>
    <row r="131" spans="1:13" s="2" customFormat="1" ht="14.85" customHeight="1" x14ac:dyDescent="0.25">
      <c r="A131" s="38">
        <f t="shared" si="3"/>
        <v>124</v>
      </c>
      <c r="B131" s="39" t="s">
        <v>448</v>
      </c>
      <c r="C131" s="50" t="s">
        <v>455</v>
      </c>
      <c r="D131" s="39" t="s">
        <v>71</v>
      </c>
      <c r="E131" s="41" t="s">
        <v>36</v>
      </c>
      <c r="F131" s="39" t="s">
        <v>456</v>
      </c>
      <c r="G131" s="39">
        <v>1</v>
      </c>
      <c r="H131" s="42">
        <f>VLOOKUP(F131,'[1]Pragati Upcountry Freight Annex'!$B$4:$J$136,9,FALSE)</f>
        <v>340</v>
      </c>
      <c r="I131" s="42">
        <v>20</v>
      </c>
      <c r="J131" s="42"/>
      <c r="K131" s="42">
        <f t="shared" si="2"/>
        <v>360</v>
      </c>
      <c r="L131" s="39" t="s">
        <v>15</v>
      </c>
      <c r="M131" s="39" t="s">
        <v>457</v>
      </c>
    </row>
    <row r="132" spans="1:13" s="2" customFormat="1" ht="14.85" customHeight="1" x14ac:dyDescent="0.25">
      <c r="A132" s="38">
        <f t="shared" si="3"/>
        <v>125</v>
      </c>
      <c r="B132" s="39" t="s">
        <v>448</v>
      </c>
      <c r="C132" s="50" t="s">
        <v>458</v>
      </c>
      <c r="D132" s="39" t="s">
        <v>459</v>
      </c>
      <c r="E132" s="41" t="s">
        <v>36</v>
      </c>
      <c r="F132" s="39" t="s">
        <v>26</v>
      </c>
      <c r="G132" s="39">
        <v>5</v>
      </c>
      <c r="H132" s="42">
        <f>VLOOKUP(F132,'[1]Pragati Upcountry Freight Annex'!$B$4:$F$136,5,FALSE)</f>
        <v>70</v>
      </c>
      <c r="I132" s="42">
        <v>20</v>
      </c>
      <c r="J132" s="42"/>
      <c r="K132" s="42">
        <f t="shared" si="2"/>
        <v>370</v>
      </c>
      <c r="L132" s="39" t="s">
        <v>19</v>
      </c>
      <c r="M132" s="39" t="s">
        <v>265</v>
      </c>
    </row>
    <row r="133" spans="1:13" s="2" customFormat="1" ht="14.85" customHeight="1" x14ac:dyDescent="0.25">
      <c r="A133" s="38">
        <f t="shared" si="3"/>
        <v>126</v>
      </c>
      <c r="B133" s="39" t="s">
        <v>448</v>
      </c>
      <c r="C133" s="50" t="s">
        <v>460</v>
      </c>
      <c r="D133" s="39" t="s">
        <v>461</v>
      </c>
      <c r="E133" s="41" t="s">
        <v>36</v>
      </c>
      <c r="F133" s="39" t="s">
        <v>23</v>
      </c>
      <c r="G133" s="39">
        <v>10</v>
      </c>
      <c r="H133" s="42">
        <f>VLOOKUP(F133,'[1]Pragati Upcountry Freight Annex'!$B$4:$F$136,5,FALSE)</f>
        <v>65</v>
      </c>
      <c r="I133" s="42">
        <v>20</v>
      </c>
      <c r="J133" s="42"/>
      <c r="K133" s="42">
        <f t="shared" si="2"/>
        <v>670</v>
      </c>
      <c r="L133" s="39" t="s">
        <v>19</v>
      </c>
      <c r="M133" s="39" t="s">
        <v>462</v>
      </c>
    </row>
    <row r="134" spans="1:13" s="2" customFormat="1" ht="14.85" customHeight="1" x14ac:dyDescent="0.25">
      <c r="A134" s="38">
        <f t="shared" si="3"/>
        <v>127</v>
      </c>
      <c r="B134" s="39" t="s">
        <v>448</v>
      </c>
      <c r="C134" s="50" t="s">
        <v>463</v>
      </c>
      <c r="D134" s="39" t="s">
        <v>464</v>
      </c>
      <c r="E134" s="41" t="s">
        <v>36</v>
      </c>
      <c r="F134" s="39" t="s">
        <v>30</v>
      </c>
      <c r="G134" s="39">
        <v>7</v>
      </c>
      <c r="H134" s="42">
        <f>VLOOKUP(F134,'[1]Pragati Upcountry Freight Annex'!$B$4:$D$135,3,FALSE)</f>
        <v>45</v>
      </c>
      <c r="I134" s="42">
        <v>20</v>
      </c>
      <c r="J134" s="42"/>
      <c r="K134" s="42">
        <f t="shared" si="2"/>
        <v>335</v>
      </c>
      <c r="L134" s="39" t="s">
        <v>16</v>
      </c>
      <c r="M134" s="39" t="s">
        <v>435</v>
      </c>
    </row>
    <row r="135" spans="1:13" s="2" customFormat="1" ht="14.85" customHeight="1" x14ac:dyDescent="0.25">
      <c r="A135" s="38">
        <f t="shared" si="3"/>
        <v>128</v>
      </c>
      <c r="B135" s="39" t="s">
        <v>448</v>
      </c>
      <c r="C135" s="50" t="s">
        <v>465</v>
      </c>
      <c r="D135" s="39" t="s">
        <v>466</v>
      </c>
      <c r="E135" s="41" t="s">
        <v>36</v>
      </c>
      <c r="F135" s="39" t="s">
        <v>26</v>
      </c>
      <c r="G135" s="39">
        <v>48</v>
      </c>
      <c r="H135" s="42">
        <f>VLOOKUP(F135,'[1]Pragati Upcountry Freight Annex'!$B$4:$C$136,2,FALSE)</f>
        <v>40</v>
      </c>
      <c r="I135" s="42">
        <v>20</v>
      </c>
      <c r="J135" s="42"/>
      <c r="K135" s="42">
        <f t="shared" si="2"/>
        <v>1940</v>
      </c>
      <c r="L135" s="39" t="s">
        <v>17</v>
      </c>
      <c r="M135" s="39" t="s">
        <v>265</v>
      </c>
    </row>
    <row r="136" spans="1:13" s="2" customFormat="1" ht="14.85" customHeight="1" x14ac:dyDescent="0.25">
      <c r="A136" s="38">
        <f t="shared" si="3"/>
        <v>129</v>
      </c>
      <c r="B136" s="39" t="s">
        <v>448</v>
      </c>
      <c r="C136" s="50" t="s">
        <v>467</v>
      </c>
      <c r="D136" s="39" t="s">
        <v>70</v>
      </c>
      <c r="E136" s="41" t="s">
        <v>36</v>
      </c>
      <c r="F136" s="39" t="s">
        <v>38</v>
      </c>
      <c r="G136" s="39">
        <v>26</v>
      </c>
      <c r="H136" s="42">
        <f>VLOOKUP(F136,'[1]Pragati Upcountry Freight Annex'!$B$4:$C$136,2,FALSE)</f>
        <v>40</v>
      </c>
      <c r="I136" s="42">
        <v>20</v>
      </c>
      <c r="J136" s="42"/>
      <c r="K136" s="42">
        <f t="shared" si="2"/>
        <v>1060</v>
      </c>
      <c r="L136" s="39" t="s">
        <v>17</v>
      </c>
      <c r="M136" s="39" t="s">
        <v>205</v>
      </c>
    </row>
    <row r="137" spans="1:13" s="2" customFormat="1" ht="14.85" customHeight="1" x14ac:dyDescent="0.25">
      <c r="A137" s="38">
        <f t="shared" si="3"/>
        <v>130</v>
      </c>
      <c r="B137" s="39" t="s">
        <v>448</v>
      </c>
      <c r="C137" s="50" t="s">
        <v>468</v>
      </c>
      <c r="D137" s="39" t="s">
        <v>90</v>
      </c>
      <c r="E137" s="41" t="s">
        <v>36</v>
      </c>
      <c r="F137" s="39" t="s">
        <v>38</v>
      </c>
      <c r="G137" s="39">
        <v>6</v>
      </c>
      <c r="H137" s="42">
        <f>VLOOKUP(F137,'[1]Pragati Upcountry Freight Annex'!$B$4:$I$135,8,FALSE)</f>
        <v>181</v>
      </c>
      <c r="I137" s="42">
        <v>20</v>
      </c>
      <c r="J137" s="42"/>
      <c r="K137" s="42">
        <f t="shared" ref="K137:K200" si="4">G137*H137+I137+J137</f>
        <v>1106</v>
      </c>
      <c r="L137" s="39" t="s">
        <v>99</v>
      </c>
      <c r="M137" s="39" t="s">
        <v>205</v>
      </c>
    </row>
    <row r="138" spans="1:13" s="2" customFormat="1" ht="14.85" customHeight="1" x14ac:dyDescent="0.25">
      <c r="A138" s="38">
        <f t="shared" ref="A138:A201" si="5">A137+1</f>
        <v>131</v>
      </c>
      <c r="B138" s="39" t="s">
        <v>448</v>
      </c>
      <c r="C138" s="50" t="s">
        <v>469</v>
      </c>
      <c r="D138" s="39" t="s">
        <v>154</v>
      </c>
      <c r="E138" s="41" t="s">
        <v>36</v>
      </c>
      <c r="F138" s="39" t="s">
        <v>38</v>
      </c>
      <c r="G138" s="39">
        <v>10</v>
      </c>
      <c r="H138" s="42">
        <f>VLOOKUP(F138,'[1]Pragati Upcountry Freight Annex'!$B$4:$C$136,2,FALSE)</f>
        <v>40</v>
      </c>
      <c r="I138" s="42">
        <v>20</v>
      </c>
      <c r="J138" s="42"/>
      <c r="K138" s="42">
        <f t="shared" si="4"/>
        <v>420</v>
      </c>
      <c r="L138" s="39" t="s">
        <v>17</v>
      </c>
      <c r="M138" s="39" t="s">
        <v>205</v>
      </c>
    </row>
    <row r="139" spans="1:13" s="2" customFormat="1" ht="14.85" customHeight="1" x14ac:dyDescent="0.25">
      <c r="A139" s="38">
        <f t="shared" si="5"/>
        <v>132</v>
      </c>
      <c r="B139" s="39" t="s">
        <v>448</v>
      </c>
      <c r="C139" s="50" t="s">
        <v>470</v>
      </c>
      <c r="D139" s="39" t="s">
        <v>471</v>
      </c>
      <c r="E139" s="41" t="s">
        <v>36</v>
      </c>
      <c r="F139" s="39" t="s">
        <v>38</v>
      </c>
      <c r="G139" s="39">
        <v>2</v>
      </c>
      <c r="H139" s="42">
        <f>VLOOKUP(F139,'[1]Pragati Upcountry Freight Annex'!$B$4:$C$136,2,FALSE)</f>
        <v>40</v>
      </c>
      <c r="I139" s="42">
        <v>20</v>
      </c>
      <c r="J139" s="42"/>
      <c r="K139" s="42">
        <f t="shared" si="4"/>
        <v>100</v>
      </c>
      <c r="L139" s="39" t="s">
        <v>17</v>
      </c>
      <c r="M139" s="39" t="s">
        <v>205</v>
      </c>
    </row>
    <row r="140" spans="1:13" s="2" customFormat="1" ht="14.85" customHeight="1" x14ac:dyDescent="0.25">
      <c r="A140" s="38">
        <f t="shared" si="5"/>
        <v>133</v>
      </c>
      <c r="B140" s="39" t="s">
        <v>472</v>
      </c>
      <c r="C140" s="50" t="s">
        <v>473</v>
      </c>
      <c r="D140" s="39" t="s">
        <v>474</v>
      </c>
      <c r="E140" s="41" t="s">
        <v>36</v>
      </c>
      <c r="F140" s="39" t="s">
        <v>274</v>
      </c>
      <c r="G140" s="39">
        <v>205</v>
      </c>
      <c r="H140" s="42">
        <f>VLOOKUP(F140,'[1]Pragati Upcountry Freight Annex'!$B$4:$D$135,3,FALSE)</f>
        <v>47</v>
      </c>
      <c r="I140" s="42">
        <v>20</v>
      </c>
      <c r="J140" s="42"/>
      <c r="K140" s="42">
        <f t="shared" si="4"/>
        <v>9655</v>
      </c>
      <c r="L140" s="39" t="s">
        <v>16</v>
      </c>
      <c r="M140" s="39" t="s">
        <v>275</v>
      </c>
    </row>
    <row r="141" spans="1:13" s="2" customFormat="1" ht="14.85" customHeight="1" x14ac:dyDescent="0.25">
      <c r="A141" s="38">
        <f t="shared" si="5"/>
        <v>134</v>
      </c>
      <c r="B141" s="39" t="s">
        <v>472</v>
      </c>
      <c r="C141" s="50" t="s">
        <v>475</v>
      </c>
      <c r="D141" s="39" t="s">
        <v>476</v>
      </c>
      <c r="E141" s="41" t="s">
        <v>36</v>
      </c>
      <c r="F141" s="39" t="s">
        <v>274</v>
      </c>
      <c r="G141" s="39">
        <v>52</v>
      </c>
      <c r="H141" s="42">
        <f>VLOOKUP(F141,'[1]Pragati Upcountry Freight Annex'!$B$4:$D$135,3,FALSE)</f>
        <v>47</v>
      </c>
      <c r="I141" s="42">
        <v>20</v>
      </c>
      <c r="J141" s="42"/>
      <c r="K141" s="42">
        <f t="shared" si="4"/>
        <v>2464</v>
      </c>
      <c r="L141" s="39" t="s">
        <v>16</v>
      </c>
      <c r="M141" s="39" t="s">
        <v>275</v>
      </c>
    </row>
    <row r="142" spans="1:13" s="2" customFormat="1" ht="14.85" customHeight="1" x14ac:dyDescent="0.25">
      <c r="A142" s="38">
        <f t="shared" si="5"/>
        <v>135</v>
      </c>
      <c r="B142" s="39" t="s">
        <v>472</v>
      </c>
      <c r="C142" s="50" t="s">
        <v>477</v>
      </c>
      <c r="D142" s="39" t="s">
        <v>153</v>
      </c>
      <c r="E142" s="41" t="s">
        <v>36</v>
      </c>
      <c r="F142" s="39" t="s">
        <v>274</v>
      </c>
      <c r="G142" s="39">
        <v>8</v>
      </c>
      <c r="H142" s="42">
        <f>VLOOKUP(F142,'[1]Pragati Upcountry Freight Annex'!$B$4:$D$135,3,FALSE)</f>
        <v>47</v>
      </c>
      <c r="I142" s="42">
        <v>20</v>
      </c>
      <c r="J142" s="42"/>
      <c r="K142" s="42">
        <f t="shared" si="4"/>
        <v>396</v>
      </c>
      <c r="L142" s="39" t="s">
        <v>16</v>
      </c>
      <c r="M142" s="39" t="s">
        <v>275</v>
      </c>
    </row>
    <row r="143" spans="1:13" s="2" customFormat="1" ht="14.85" customHeight="1" x14ac:dyDescent="0.25">
      <c r="A143" s="38">
        <f t="shared" si="5"/>
        <v>136</v>
      </c>
      <c r="B143" s="39" t="s">
        <v>472</v>
      </c>
      <c r="C143" s="50" t="s">
        <v>478</v>
      </c>
      <c r="D143" s="39" t="s">
        <v>91</v>
      </c>
      <c r="E143" s="41" t="s">
        <v>36</v>
      </c>
      <c r="F143" s="39" t="s">
        <v>23</v>
      </c>
      <c r="G143" s="39">
        <v>17</v>
      </c>
      <c r="H143" s="42">
        <f>VLOOKUP(F143,'[1]Pragati Upcountry Freight Annex'!$B$4:$C$136,2,FALSE)</f>
        <v>38</v>
      </c>
      <c r="I143" s="42">
        <v>20</v>
      </c>
      <c r="J143" s="42"/>
      <c r="K143" s="42">
        <f t="shared" si="4"/>
        <v>666</v>
      </c>
      <c r="L143" s="39" t="s">
        <v>17</v>
      </c>
      <c r="M143" s="39" t="s">
        <v>228</v>
      </c>
    </row>
    <row r="144" spans="1:13" s="2" customFormat="1" ht="14.85" customHeight="1" x14ac:dyDescent="0.25">
      <c r="A144" s="38">
        <f t="shared" si="5"/>
        <v>137</v>
      </c>
      <c r="B144" s="39" t="s">
        <v>472</v>
      </c>
      <c r="C144" s="50" t="s">
        <v>479</v>
      </c>
      <c r="D144" s="39" t="s">
        <v>156</v>
      </c>
      <c r="E144" s="41" t="s">
        <v>36</v>
      </c>
      <c r="F144" s="39" t="s">
        <v>23</v>
      </c>
      <c r="G144" s="39">
        <v>4</v>
      </c>
      <c r="H144" s="42">
        <f>VLOOKUP(F144,'[1]Pragati Upcountry Freight Annex'!$B$4:$J$136,9,FALSE)</f>
        <v>340</v>
      </c>
      <c r="I144" s="42">
        <v>20</v>
      </c>
      <c r="J144" s="42"/>
      <c r="K144" s="42">
        <f t="shared" si="4"/>
        <v>1380</v>
      </c>
      <c r="L144" s="39" t="s">
        <v>15</v>
      </c>
      <c r="M144" s="39" t="s">
        <v>357</v>
      </c>
    </row>
    <row r="145" spans="1:13" s="2" customFormat="1" ht="14.85" customHeight="1" x14ac:dyDescent="0.25">
      <c r="A145" s="38">
        <f t="shared" si="5"/>
        <v>138</v>
      </c>
      <c r="B145" s="39" t="s">
        <v>472</v>
      </c>
      <c r="C145" s="50" t="s">
        <v>480</v>
      </c>
      <c r="D145" s="39" t="s">
        <v>160</v>
      </c>
      <c r="E145" s="41" t="s">
        <v>36</v>
      </c>
      <c r="F145" s="39" t="s">
        <v>26</v>
      </c>
      <c r="G145" s="39">
        <v>9</v>
      </c>
      <c r="H145" s="42">
        <f>VLOOKUP(F145,'[1]Pragati Upcountry Freight Annex'!$B$4:$C$136,2,FALSE)</f>
        <v>40</v>
      </c>
      <c r="I145" s="42">
        <v>20</v>
      </c>
      <c r="J145" s="42"/>
      <c r="K145" s="42">
        <f t="shared" si="4"/>
        <v>380</v>
      </c>
      <c r="L145" s="39" t="s">
        <v>17</v>
      </c>
      <c r="M145" s="39" t="s">
        <v>265</v>
      </c>
    </row>
    <row r="146" spans="1:13" s="2" customFormat="1" ht="14.85" customHeight="1" x14ac:dyDescent="0.25">
      <c r="A146" s="38">
        <f t="shared" si="5"/>
        <v>139</v>
      </c>
      <c r="B146" s="39" t="s">
        <v>472</v>
      </c>
      <c r="C146" s="50" t="s">
        <v>481</v>
      </c>
      <c r="D146" s="39" t="s">
        <v>482</v>
      </c>
      <c r="E146" s="41" t="s">
        <v>36</v>
      </c>
      <c r="F146" s="39" t="s">
        <v>26</v>
      </c>
      <c r="G146" s="39">
        <v>30</v>
      </c>
      <c r="H146" s="42">
        <f>VLOOKUP(F146,'[1]Pragati Upcountry Freight Annex'!$B$4:$C$136,2,FALSE)</f>
        <v>40</v>
      </c>
      <c r="I146" s="42">
        <v>20</v>
      </c>
      <c r="J146" s="42"/>
      <c r="K146" s="42">
        <f t="shared" si="4"/>
        <v>1220</v>
      </c>
      <c r="L146" s="39" t="s">
        <v>17</v>
      </c>
      <c r="M146" s="39" t="s">
        <v>483</v>
      </c>
    </row>
    <row r="147" spans="1:13" s="2" customFormat="1" ht="14.85" customHeight="1" x14ac:dyDescent="0.25">
      <c r="A147" s="38">
        <f t="shared" si="5"/>
        <v>140</v>
      </c>
      <c r="B147" s="39" t="s">
        <v>472</v>
      </c>
      <c r="C147" s="50" t="s">
        <v>484</v>
      </c>
      <c r="D147" s="39" t="s">
        <v>485</v>
      </c>
      <c r="E147" s="41" t="s">
        <v>36</v>
      </c>
      <c r="F147" s="39" t="s">
        <v>26</v>
      </c>
      <c r="G147" s="39">
        <v>9</v>
      </c>
      <c r="H147" s="42">
        <f>VLOOKUP(F147,'[1]Pragati Upcountry Freight Annex'!$B$4:$C$136,2,FALSE)</f>
        <v>40</v>
      </c>
      <c r="I147" s="42">
        <v>20</v>
      </c>
      <c r="J147" s="42"/>
      <c r="K147" s="42">
        <f t="shared" si="4"/>
        <v>380</v>
      </c>
      <c r="L147" s="39" t="s">
        <v>18</v>
      </c>
      <c r="M147" s="39" t="s">
        <v>265</v>
      </c>
    </row>
    <row r="148" spans="1:13" s="2" customFormat="1" ht="14.85" customHeight="1" x14ac:dyDescent="0.25">
      <c r="A148" s="38">
        <f t="shared" si="5"/>
        <v>141</v>
      </c>
      <c r="B148" s="39" t="s">
        <v>472</v>
      </c>
      <c r="C148" s="50" t="s">
        <v>486</v>
      </c>
      <c r="D148" s="39" t="s">
        <v>89</v>
      </c>
      <c r="E148" s="41" t="s">
        <v>36</v>
      </c>
      <c r="F148" s="39" t="s">
        <v>26</v>
      </c>
      <c r="G148" s="39">
        <v>70</v>
      </c>
      <c r="H148" s="42">
        <f>VLOOKUP(F148,'[1]Pragati Upcountry Freight Annex'!$B$4:$C$136,2,FALSE)</f>
        <v>40</v>
      </c>
      <c r="I148" s="42">
        <v>20</v>
      </c>
      <c r="J148" s="42"/>
      <c r="K148" s="42">
        <f t="shared" si="4"/>
        <v>2820</v>
      </c>
      <c r="L148" s="39" t="s">
        <v>17</v>
      </c>
      <c r="M148" s="39" t="s">
        <v>265</v>
      </c>
    </row>
    <row r="149" spans="1:13" s="2" customFormat="1" ht="14.85" customHeight="1" x14ac:dyDescent="0.25">
      <c r="A149" s="38">
        <f t="shared" si="5"/>
        <v>142</v>
      </c>
      <c r="B149" s="39" t="s">
        <v>472</v>
      </c>
      <c r="C149" s="50" t="s">
        <v>487</v>
      </c>
      <c r="D149" s="39" t="s">
        <v>488</v>
      </c>
      <c r="E149" s="41" t="s">
        <v>36</v>
      </c>
      <c r="F149" s="39" t="s">
        <v>24</v>
      </c>
      <c r="G149" s="39">
        <v>6</v>
      </c>
      <c r="H149" s="42">
        <f>VLOOKUP(F149,'[1]Pragati Upcountry Freight Annex'!$B$4:$D$135,3,FALSE)</f>
        <v>32</v>
      </c>
      <c r="I149" s="42">
        <v>20</v>
      </c>
      <c r="J149" s="42"/>
      <c r="K149" s="42">
        <f t="shared" si="4"/>
        <v>212</v>
      </c>
      <c r="L149" s="39" t="s">
        <v>16</v>
      </c>
      <c r="M149" s="39" t="s">
        <v>290</v>
      </c>
    </row>
    <row r="150" spans="1:13" s="2" customFormat="1" ht="14.85" customHeight="1" x14ac:dyDescent="0.25">
      <c r="A150" s="38">
        <f t="shared" si="5"/>
        <v>143</v>
      </c>
      <c r="B150" s="39" t="s">
        <v>472</v>
      </c>
      <c r="C150" s="50" t="s">
        <v>489</v>
      </c>
      <c r="D150" s="39" t="s">
        <v>490</v>
      </c>
      <c r="E150" s="41" t="s">
        <v>36</v>
      </c>
      <c r="F150" s="39" t="s">
        <v>24</v>
      </c>
      <c r="G150" s="39">
        <v>5</v>
      </c>
      <c r="H150" s="42">
        <f>VLOOKUP(F150,'[1]Pragati Upcountry Freight Annex'!$B$4:$D$135,3,FALSE)</f>
        <v>32</v>
      </c>
      <c r="I150" s="42">
        <v>20</v>
      </c>
      <c r="J150" s="42"/>
      <c r="K150" s="42">
        <f t="shared" si="4"/>
        <v>180</v>
      </c>
      <c r="L150" s="39" t="s">
        <v>16</v>
      </c>
      <c r="M150" s="39" t="s">
        <v>290</v>
      </c>
    </row>
    <row r="151" spans="1:13" s="2" customFormat="1" ht="14.85" customHeight="1" x14ac:dyDescent="0.25">
      <c r="A151" s="38">
        <f t="shared" si="5"/>
        <v>144</v>
      </c>
      <c r="B151" s="39" t="s">
        <v>472</v>
      </c>
      <c r="C151" s="50" t="s">
        <v>491</v>
      </c>
      <c r="D151" s="39" t="s">
        <v>492</v>
      </c>
      <c r="E151" s="41" t="s">
        <v>36</v>
      </c>
      <c r="F151" s="39" t="s">
        <v>24</v>
      </c>
      <c r="G151" s="39">
        <v>3</v>
      </c>
      <c r="H151" s="42">
        <f>VLOOKUP(F151,'[1]Pragati Upcountry Freight Annex'!$B$4:$D$135,3,FALSE)</f>
        <v>32</v>
      </c>
      <c r="I151" s="42">
        <v>20</v>
      </c>
      <c r="J151" s="42"/>
      <c r="K151" s="42">
        <f t="shared" si="4"/>
        <v>116</v>
      </c>
      <c r="L151" s="39" t="s">
        <v>16</v>
      </c>
      <c r="M151" s="39" t="s">
        <v>290</v>
      </c>
    </row>
    <row r="152" spans="1:13" s="2" customFormat="1" ht="14.85" customHeight="1" x14ac:dyDescent="0.25">
      <c r="A152" s="38">
        <f t="shared" si="5"/>
        <v>145</v>
      </c>
      <c r="B152" s="39" t="s">
        <v>472</v>
      </c>
      <c r="C152" s="50" t="s">
        <v>493</v>
      </c>
      <c r="D152" s="39" t="s">
        <v>494</v>
      </c>
      <c r="E152" s="41" t="s">
        <v>36</v>
      </c>
      <c r="F152" s="39" t="s">
        <v>26</v>
      </c>
      <c r="G152" s="39">
        <v>3</v>
      </c>
      <c r="H152" s="42">
        <f>VLOOKUP(F152,'[1]Pragati Upcountry Freight Annex'!$B$4:$F$136,5,FALSE)</f>
        <v>70</v>
      </c>
      <c r="I152" s="42">
        <v>20</v>
      </c>
      <c r="J152" s="42"/>
      <c r="K152" s="42">
        <f t="shared" si="4"/>
        <v>230</v>
      </c>
      <c r="L152" s="39" t="s">
        <v>19</v>
      </c>
      <c r="M152" s="39" t="s">
        <v>265</v>
      </c>
    </row>
    <row r="153" spans="1:13" s="2" customFormat="1" ht="14.85" customHeight="1" x14ac:dyDescent="0.25">
      <c r="A153" s="38">
        <f t="shared" si="5"/>
        <v>146</v>
      </c>
      <c r="B153" s="39" t="s">
        <v>472</v>
      </c>
      <c r="C153" s="50" t="s">
        <v>495</v>
      </c>
      <c r="D153" s="39" t="s">
        <v>496</v>
      </c>
      <c r="E153" s="41" t="s">
        <v>36</v>
      </c>
      <c r="F153" s="39" t="s">
        <v>41</v>
      </c>
      <c r="G153" s="39">
        <v>3</v>
      </c>
      <c r="H153" s="42">
        <f>VLOOKUP(F153,'[1]Pragati Upcountry Freight Annex'!$B$4:$J$136,9,FALSE)</f>
        <v>340</v>
      </c>
      <c r="I153" s="42">
        <v>20</v>
      </c>
      <c r="J153" s="42"/>
      <c r="K153" s="42">
        <f t="shared" si="4"/>
        <v>1040</v>
      </c>
      <c r="L153" s="39" t="s">
        <v>15</v>
      </c>
      <c r="M153" s="39" t="s">
        <v>497</v>
      </c>
    </row>
    <row r="154" spans="1:13" s="2" customFormat="1" ht="14.85" customHeight="1" x14ac:dyDescent="0.25">
      <c r="A154" s="38">
        <f t="shared" si="5"/>
        <v>147</v>
      </c>
      <c r="B154" s="39" t="s">
        <v>472</v>
      </c>
      <c r="C154" s="50" t="s">
        <v>498</v>
      </c>
      <c r="D154" s="39" t="s">
        <v>499</v>
      </c>
      <c r="E154" s="41" t="s">
        <v>36</v>
      </c>
      <c r="F154" s="39" t="s">
        <v>27</v>
      </c>
      <c r="G154" s="39">
        <v>3</v>
      </c>
      <c r="H154" s="42">
        <f>VLOOKUP(F154,'[1]Pragati Upcountry Freight Annex'!$B$4:$J$136,9,FALSE)</f>
        <v>340</v>
      </c>
      <c r="I154" s="42">
        <v>20</v>
      </c>
      <c r="J154" s="42"/>
      <c r="K154" s="42">
        <f t="shared" si="4"/>
        <v>1040</v>
      </c>
      <c r="L154" s="39" t="s">
        <v>15</v>
      </c>
      <c r="M154" s="39" t="s">
        <v>242</v>
      </c>
    </row>
    <row r="155" spans="1:13" s="2" customFormat="1" ht="14.85" customHeight="1" x14ac:dyDescent="0.25">
      <c r="A155" s="38">
        <f t="shared" si="5"/>
        <v>148</v>
      </c>
      <c r="B155" s="39" t="s">
        <v>472</v>
      </c>
      <c r="C155" s="50" t="s">
        <v>500</v>
      </c>
      <c r="D155" s="39" t="s">
        <v>501</v>
      </c>
      <c r="E155" s="41" t="s">
        <v>36</v>
      </c>
      <c r="F155" s="39" t="s">
        <v>456</v>
      </c>
      <c r="G155" s="39">
        <v>1</v>
      </c>
      <c r="H155" s="42">
        <f>VLOOKUP(F155,'[1]Pragati Upcountry Freight Annex'!$B$4:$J$136,9,FALSE)</f>
        <v>340</v>
      </c>
      <c r="I155" s="42">
        <v>20</v>
      </c>
      <c r="J155" s="42"/>
      <c r="K155" s="42">
        <f t="shared" si="4"/>
        <v>360</v>
      </c>
      <c r="L155" s="39" t="s">
        <v>15</v>
      </c>
      <c r="M155" s="39" t="s">
        <v>502</v>
      </c>
    </row>
    <row r="156" spans="1:13" s="2" customFormat="1" ht="14.85" customHeight="1" x14ac:dyDescent="0.25">
      <c r="A156" s="38">
        <f t="shared" si="5"/>
        <v>149</v>
      </c>
      <c r="B156" s="39" t="s">
        <v>472</v>
      </c>
      <c r="C156" s="50" t="s">
        <v>503</v>
      </c>
      <c r="D156" s="39" t="s">
        <v>93</v>
      </c>
      <c r="E156" s="41" t="s">
        <v>36</v>
      </c>
      <c r="F156" s="39" t="s">
        <v>23</v>
      </c>
      <c r="G156" s="39">
        <v>12</v>
      </c>
      <c r="H156" s="42">
        <f>VLOOKUP(F156,'[1]Pragati Upcountry Freight Annex'!$B$4:$C$136,2,FALSE)</f>
        <v>38</v>
      </c>
      <c r="I156" s="42">
        <v>20</v>
      </c>
      <c r="J156" s="42"/>
      <c r="K156" s="42">
        <f t="shared" si="4"/>
        <v>476</v>
      </c>
      <c r="L156" s="39" t="s">
        <v>17</v>
      </c>
      <c r="M156" s="39" t="s">
        <v>228</v>
      </c>
    </row>
    <row r="157" spans="1:13" s="2" customFormat="1" ht="14.85" customHeight="1" x14ac:dyDescent="0.25">
      <c r="A157" s="38">
        <f t="shared" si="5"/>
        <v>150</v>
      </c>
      <c r="B157" s="39" t="s">
        <v>472</v>
      </c>
      <c r="C157" s="50" t="s">
        <v>504</v>
      </c>
      <c r="D157" s="39" t="s">
        <v>505</v>
      </c>
      <c r="E157" s="41" t="s">
        <v>36</v>
      </c>
      <c r="F157" s="39" t="s">
        <v>23</v>
      </c>
      <c r="G157" s="39">
        <v>1</v>
      </c>
      <c r="H157" s="42">
        <v>340</v>
      </c>
      <c r="I157" s="42">
        <v>20</v>
      </c>
      <c r="J157" s="42"/>
      <c r="K157" s="42">
        <f t="shared" si="4"/>
        <v>360</v>
      </c>
      <c r="L157" s="39" t="s">
        <v>506</v>
      </c>
      <c r="M157" s="39" t="s">
        <v>357</v>
      </c>
    </row>
    <row r="158" spans="1:13" s="2" customFormat="1" ht="14.85" customHeight="1" x14ac:dyDescent="0.25">
      <c r="A158" s="38">
        <f t="shared" si="5"/>
        <v>151</v>
      </c>
      <c r="B158" s="39" t="s">
        <v>472</v>
      </c>
      <c r="C158" s="50" t="s">
        <v>507</v>
      </c>
      <c r="D158" s="39" t="s">
        <v>152</v>
      </c>
      <c r="E158" s="41" t="s">
        <v>36</v>
      </c>
      <c r="F158" s="39" t="s">
        <v>26</v>
      </c>
      <c r="G158" s="39">
        <v>19</v>
      </c>
      <c r="H158" s="42">
        <v>225</v>
      </c>
      <c r="I158" s="42">
        <v>20</v>
      </c>
      <c r="J158" s="42"/>
      <c r="K158" s="42">
        <f t="shared" si="4"/>
        <v>4295</v>
      </c>
      <c r="L158" s="39" t="s">
        <v>99</v>
      </c>
      <c r="M158" s="39" t="s">
        <v>265</v>
      </c>
    </row>
    <row r="159" spans="1:13" s="2" customFormat="1" ht="14.85" customHeight="1" x14ac:dyDescent="0.25">
      <c r="A159" s="38">
        <f t="shared" si="5"/>
        <v>152</v>
      </c>
      <c r="B159" s="39" t="s">
        <v>508</v>
      </c>
      <c r="C159" s="50" t="s">
        <v>509</v>
      </c>
      <c r="D159" s="39" t="s">
        <v>510</v>
      </c>
      <c r="E159" s="41" t="s">
        <v>36</v>
      </c>
      <c r="F159" s="39" t="s">
        <v>397</v>
      </c>
      <c r="G159" s="39">
        <v>9</v>
      </c>
      <c r="H159" s="42">
        <f>VLOOKUP(F159,'[1]Pragati Upcountry Freight Annex'!$B$4:$F$136,5,FALSE)</f>
        <v>58</v>
      </c>
      <c r="I159" s="42">
        <v>20</v>
      </c>
      <c r="J159" s="42"/>
      <c r="K159" s="42">
        <f t="shared" si="4"/>
        <v>542</v>
      </c>
      <c r="L159" s="39" t="s">
        <v>19</v>
      </c>
      <c r="M159" s="39" t="s">
        <v>398</v>
      </c>
    </row>
    <row r="160" spans="1:13" s="2" customFormat="1" ht="14.85" customHeight="1" x14ac:dyDescent="0.25">
      <c r="A160" s="38">
        <f t="shared" si="5"/>
        <v>153</v>
      </c>
      <c r="B160" s="39" t="s">
        <v>508</v>
      </c>
      <c r="C160" s="50" t="s">
        <v>511</v>
      </c>
      <c r="D160" s="39" t="s">
        <v>512</v>
      </c>
      <c r="E160" s="41" t="s">
        <v>36</v>
      </c>
      <c r="F160" s="39" t="s">
        <v>38</v>
      </c>
      <c r="G160" s="39">
        <v>40</v>
      </c>
      <c r="H160" s="42">
        <f>VLOOKUP(F160,'[1]Pragati Upcountry Freight Annex'!$B$4:$C$136,2,FALSE)</f>
        <v>40</v>
      </c>
      <c r="I160" s="42">
        <v>20</v>
      </c>
      <c r="J160" s="42"/>
      <c r="K160" s="42">
        <f t="shared" si="4"/>
        <v>1620</v>
      </c>
      <c r="L160" s="39" t="s">
        <v>17</v>
      </c>
      <c r="M160" s="39" t="s">
        <v>205</v>
      </c>
    </row>
    <row r="161" spans="1:13" s="2" customFormat="1" ht="14.85" customHeight="1" x14ac:dyDescent="0.25">
      <c r="A161" s="38">
        <f t="shared" si="5"/>
        <v>154</v>
      </c>
      <c r="B161" s="39" t="s">
        <v>508</v>
      </c>
      <c r="C161" s="50" t="s">
        <v>513</v>
      </c>
      <c r="D161" s="39" t="s">
        <v>55</v>
      </c>
      <c r="E161" s="41" t="s">
        <v>36</v>
      </c>
      <c r="F161" s="39" t="s">
        <v>21</v>
      </c>
      <c r="G161" s="39">
        <v>8</v>
      </c>
      <c r="H161" s="42">
        <f>VLOOKUP(F161,'[1]Pragati Upcountry Freight Annex'!$B$4:$F$136,5,FALSE)</f>
        <v>65</v>
      </c>
      <c r="I161" s="42">
        <v>20</v>
      </c>
      <c r="J161" s="42"/>
      <c r="K161" s="42">
        <f t="shared" si="4"/>
        <v>540</v>
      </c>
      <c r="L161" s="39" t="s">
        <v>19</v>
      </c>
      <c r="M161" s="39" t="s">
        <v>308</v>
      </c>
    </row>
    <row r="162" spans="1:13" s="2" customFormat="1" ht="14.85" customHeight="1" x14ac:dyDescent="0.25">
      <c r="A162" s="38">
        <f t="shared" si="5"/>
        <v>155</v>
      </c>
      <c r="B162" s="39" t="s">
        <v>508</v>
      </c>
      <c r="C162" s="50" t="s">
        <v>514</v>
      </c>
      <c r="D162" s="39" t="s">
        <v>515</v>
      </c>
      <c r="E162" s="41" t="s">
        <v>36</v>
      </c>
      <c r="F162" s="39" t="s">
        <v>38</v>
      </c>
      <c r="G162" s="39">
        <v>12</v>
      </c>
      <c r="H162" s="42">
        <f>VLOOKUP(F162,'[1]Pragati Upcountry Freight Annex'!$B$4:$F$136,5,FALSE)</f>
        <v>75</v>
      </c>
      <c r="I162" s="42">
        <v>20</v>
      </c>
      <c r="J162" s="42"/>
      <c r="K162" s="42">
        <f t="shared" si="4"/>
        <v>920</v>
      </c>
      <c r="L162" s="39" t="s">
        <v>19</v>
      </c>
      <c r="M162" s="39" t="s">
        <v>205</v>
      </c>
    </row>
    <row r="163" spans="1:13" s="2" customFormat="1" ht="14.85" customHeight="1" x14ac:dyDescent="0.25">
      <c r="A163" s="38">
        <f t="shared" si="5"/>
        <v>156</v>
      </c>
      <c r="B163" s="39" t="s">
        <v>508</v>
      </c>
      <c r="C163" s="50" t="s">
        <v>516</v>
      </c>
      <c r="D163" s="39" t="s">
        <v>517</v>
      </c>
      <c r="E163" s="41" t="s">
        <v>36</v>
      </c>
      <c r="F163" s="39" t="s">
        <v>21</v>
      </c>
      <c r="G163" s="39">
        <v>3</v>
      </c>
      <c r="H163" s="42">
        <f>VLOOKUP(F163,'[1]Pragati Upcountry Freight Annex'!$B$4:$F$136,5,FALSE)</f>
        <v>65</v>
      </c>
      <c r="I163" s="42">
        <v>20</v>
      </c>
      <c r="J163" s="42"/>
      <c r="K163" s="42">
        <f t="shared" si="4"/>
        <v>215</v>
      </c>
      <c r="L163" s="39" t="s">
        <v>19</v>
      </c>
      <c r="M163" s="39" t="s">
        <v>308</v>
      </c>
    </row>
    <row r="164" spans="1:13" s="2" customFormat="1" ht="14.85" customHeight="1" x14ac:dyDescent="0.25">
      <c r="A164" s="38">
        <f t="shared" si="5"/>
        <v>157</v>
      </c>
      <c r="B164" s="39" t="s">
        <v>508</v>
      </c>
      <c r="C164" s="50" t="s">
        <v>518</v>
      </c>
      <c r="D164" s="39" t="s">
        <v>94</v>
      </c>
      <c r="E164" s="41" t="s">
        <v>36</v>
      </c>
      <c r="F164" s="39" t="s">
        <v>38</v>
      </c>
      <c r="G164" s="39">
        <v>3</v>
      </c>
      <c r="H164" s="42">
        <f>VLOOKUP(F164,'[1]Pragati Upcountry Freight Annex'!$B$4:$F$136,5,FALSE)</f>
        <v>75</v>
      </c>
      <c r="I164" s="42">
        <v>20</v>
      </c>
      <c r="J164" s="42"/>
      <c r="K164" s="42">
        <f t="shared" si="4"/>
        <v>245</v>
      </c>
      <c r="L164" s="39" t="s">
        <v>19</v>
      </c>
      <c r="M164" s="39" t="s">
        <v>205</v>
      </c>
    </row>
    <row r="165" spans="1:13" s="2" customFormat="1" ht="14.85" customHeight="1" x14ac:dyDescent="0.25">
      <c r="A165" s="38">
        <f t="shared" si="5"/>
        <v>158</v>
      </c>
      <c r="B165" s="39" t="s">
        <v>508</v>
      </c>
      <c r="C165" s="50" t="s">
        <v>519</v>
      </c>
      <c r="D165" s="39" t="s">
        <v>92</v>
      </c>
      <c r="E165" s="41" t="s">
        <v>36</v>
      </c>
      <c r="F165" s="39" t="s">
        <v>32</v>
      </c>
      <c r="G165" s="39">
        <v>3</v>
      </c>
      <c r="H165" s="42">
        <f>VLOOKUP(F165,'[1]Pragati Upcountry Freight Annex'!$B$4:$F$136,5,FALSE)</f>
        <v>65</v>
      </c>
      <c r="I165" s="42">
        <v>20</v>
      </c>
      <c r="J165" s="42"/>
      <c r="K165" s="42">
        <f t="shared" si="4"/>
        <v>215</v>
      </c>
      <c r="L165" s="39" t="s">
        <v>19</v>
      </c>
      <c r="M165" s="39" t="s">
        <v>520</v>
      </c>
    </row>
    <row r="166" spans="1:13" s="2" customFormat="1" ht="14.85" customHeight="1" x14ac:dyDescent="0.25">
      <c r="A166" s="38">
        <f t="shared" si="5"/>
        <v>159</v>
      </c>
      <c r="B166" s="39" t="s">
        <v>508</v>
      </c>
      <c r="C166" s="50" t="s">
        <v>521</v>
      </c>
      <c r="D166" s="39" t="s">
        <v>161</v>
      </c>
      <c r="E166" s="41" t="s">
        <v>36</v>
      </c>
      <c r="F166" s="39" t="s">
        <v>54</v>
      </c>
      <c r="G166" s="39">
        <v>3</v>
      </c>
      <c r="H166" s="42">
        <f>VLOOKUP(F166,'[1]Pragati Upcountry Freight Annex'!$B$4:$F$136,5,FALSE)</f>
        <v>65</v>
      </c>
      <c r="I166" s="42">
        <v>20</v>
      </c>
      <c r="J166" s="42"/>
      <c r="K166" s="42">
        <f t="shared" si="4"/>
        <v>215</v>
      </c>
      <c r="L166" s="39" t="s">
        <v>19</v>
      </c>
      <c r="M166" s="39" t="s">
        <v>279</v>
      </c>
    </row>
    <row r="167" spans="1:13" s="2" customFormat="1" ht="14.85" customHeight="1" x14ac:dyDescent="0.25">
      <c r="A167" s="38">
        <f t="shared" si="5"/>
        <v>160</v>
      </c>
      <c r="B167" s="39" t="s">
        <v>508</v>
      </c>
      <c r="C167" s="50" t="s">
        <v>522</v>
      </c>
      <c r="D167" s="39" t="s">
        <v>157</v>
      </c>
      <c r="E167" s="41" t="s">
        <v>36</v>
      </c>
      <c r="F167" s="39" t="s">
        <v>32</v>
      </c>
      <c r="G167" s="39">
        <v>6</v>
      </c>
      <c r="H167" s="42">
        <f>VLOOKUP(F167,'[1]Pragati Upcountry Freight Annex'!$B$4:$F$136,5,FALSE)</f>
        <v>65</v>
      </c>
      <c r="I167" s="42">
        <v>20</v>
      </c>
      <c r="J167" s="42"/>
      <c r="K167" s="42">
        <f t="shared" si="4"/>
        <v>410</v>
      </c>
      <c r="L167" s="39" t="s">
        <v>19</v>
      </c>
      <c r="M167" s="39" t="s">
        <v>520</v>
      </c>
    </row>
    <row r="168" spans="1:13" s="2" customFormat="1" ht="14.85" customHeight="1" x14ac:dyDescent="0.25">
      <c r="A168" s="38">
        <f t="shared" si="5"/>
        <v>161</v>
      </c>
      <c r="B168" s="39" t="s">
        <v>508</v>
      </c>
      <c r="C168" s="50" t="s">
        <v>523</v>
      </c>
      <c r="D168" s="39" t="s">
        <v>158</v>
      </c>
      <c r="E168" s="41" t="s">
        <v>36</v>
      </c>
      <c r="F168" s="39" t="s">
        <v>21</v>
      </c>
      <c r="G168" s="39">
        <v>21</v>
      </c>
      <c r="H168" s="42">
        <f>VLOOKUP(F168,'[1]Pragati Upcountry Freight Annex'!$B$4:$F$136,5,FALSE)</f>
        <v>65</v>
      </c>
      <c r="I168" s="42">
        <v>20</v>
      </c>
      <c r="J168" s="42"/>
      <c r="K168" s="42">
        <f t="shared" si="4"/>
        <v>1385</v>
      </c>
      <c r="L168" s="39" t="s">
        <v>19</v>
      </c>
      <c r="M168" s="39" t="s">
        <v>308</v>
      </c>
    </row>
    <row r="169" spans="1:13" s="2" customFormat="1" ht="14.85" customHeight="1" x14ac:dyDescent="0.25">
      <c r="A169" s="38">
        <f t="shared" si="5"/>
        <v>162</v>
      </c>
      <c r="B169" s="39" t="s">
        <v>508</v>
      </c>
      <c r="C169" s="50" t="s">
        <v>524</v>
      </c>
      <c r="D169" s="39" t="s">
        <v>104</v>
      </c>
      <c r="E169" s="41" t="s">
        <v>36</v>
      </c>
      <c r="F169" s="39" t="s">
        <v>65</v>
      </c>
      <c r="G169" s="39">
        <v>2</v>
      </c>
      <c r="H169" s="42">
        <f>VLOOKUP(F169,'[1]Pragati Upcountry Freight Annex'!$B$4:$C$136,2,FALSE)</f>
        <v>40</v>
      </c>
      <c r="I169" s="42">
        <v>20</v>
      </c>
      <c r="J169" s="42"/>
      <c r="K169" s="42">
        <f t="shared" si="4"/>
        <v>100</v>
      </c>
      <c r="L169" s="39" t="s">
        <v>17</v>
      </c>
      <c r="M169" s="39" t="s">
        <v>525</v>
      </c>
    </row>
    <row r="170" spans="1:13" s="2" customFormat="1" ht="14.85" customHeight="1" x14ac:dyDescent="0.25">
      <c r="A170" s="38">
        <f t="shared" si="5"/>
        <v>163</v>
      </c>
      <c r="B170" s="39" t="s">
        <v>508</v>
      </c>
      <c r="C170" s="50" t="s">
        <v>526</v>
      </c>
      <c r="D170" s="39" t="s">
        <v>103</v>
      </c>
      <c r="E170" s="41" t="s">
        <v>36</v>
      </c>
      <c r="F170" s="39" t="s">
        <v>65</v>
      </c>
      <c r="G170" s="39">
        <v>1</v>
      </c>
      <c r="H170" s="42">
        <f>VLOOKUP(F170,'[1]Pragati Upcountry Freight Annex'!$B$4:$C$136,2,FALSE)</f>
        <v>40</v>
      </c>
      <c r="I170" s="42">
        <v>20</v>
      </c>
      <c r="J170" s="42"/>
      <c r="K170" s="42">
        <f t="shared" si="4"/>
        <v>60</v>
      </c>
      <c r="L170" s="39" t="s">
        <v>17</v>
      </c>
      <c r="M170" s="39" t="s">
        <v>525</v>
      </c>
    </row>
    <row r="171" spans="1:13" s="2" customFormat="1" ht="14.85" customHeight="1" x14ac:dyDescent="0.25">
      <c r="A171" s="38">
        <f t="shared" si="5"/>
        <v>164</v>
      </c>
      <c r="B171" s="39" t="s">
        <v>508</v>
      </c>
      <c r="C171" s="50" t="s">
        <v>527</v>
      </c>
      <c r="D171" s="39" t="s">
        <v>528</v>
      </c>
      <c r="E171" s="41" t="s">
        <v>36</v>
      </c>
      <c r="F171" s="39" t="s">
        <v>296</v>
      </c>
      <c r="G171" s="39">
        <v>5</v>
      </c>
      <c r="H171" s="42">
        <f>VLOOKUP(F171,'[1]Pragati Upcountry Freight Annex'!$B$4:$D$135,3,FALSE)</f>
        <v>42</v>
      </c>
      <c r="I171" s="42">
        <v>20</v>
      </c>
      <c r="J171" s="42"/>
      <c r="K171" s="42">
        <f t="shared" si="4"/>
        <v>230</v>
      </c>
      <c r="L171" s="39" t="s">
        <v>16</v>
      </c>
      <c r="M171" s="39" t="s">
        <v>529</v>
      </c>
    </row>
    <row r="172" spans="1:13" s="2" customFormat="1" ht="14.85" customHeight="1" x14ac:dyDescent="0.25">
      <c r="A172" s="38">
        <f t="shared" si="5"/>
        <v>165</v>
      </c>
      <c r="B172" s="39" t="s">
        <v>508</v>
      </c>
      <c r="C172" s="50" t="s">
        <v>530</v>
      </c>
      <c r="D172" s="39" t="s">
        <v>100</v>
      </c>
      <c r="E172" s="41" t="s">
        <v>36</v>
      </c>
      <c r="F172" s="39" t="s">
        <v>32</v>
      </c>
      <c r="G172" s="39">
        <v>8</v>
      </c>
      <c r="H172" s="42">
        <f>VLOOKUP(F172,'[1]Pragati Upcountry Freight Annex'!$B$4:$I$135,8,FALSE)</f>
        <v>210</v>
      </c>
      <c r="I172" s="42">
        <v>20</v>
      </c>
      <c r="J172" s="42"/>
      <c r="K172" s="42">
        <f t="shared" si="4"/>
        <v>1700</v>
      </c>
      <c r="L172" s="39" t="s">
        <v>99</v>
      </c>
      <c r="M172" s="39" t="s">
        <v>520</v>
      </c>
    </row>
    <row r="173" spans="1:13" s="2" customFormat="1" ht="14.85" customHeight="1" x14ac:dyDescent="0.25">
      <c r="A173" s="38">
        <f t="shared" si="5"/>
        <v>166</v>
      </c>
      <c r="B173" s="39" t="s">
        <v>508</v>
      </c>
      <c r="C173" s="50" t="s">
        <v>531</v>
      </c>
      <c r="D173" s="39" t="s">
        <v>532</v>
      </c>
      <c r="E173" s="41" t="s">
        <v>36</v>
      </c>
      <c r="F173" s="39" t="s">
        <v>32</v>
      </c>
      <c r="G173" s="39">
        <v>12</v>
      </c>
      <c r="H173" s="42">
        <f>VLOOKUP(F173,'[1]Pragati Upcountry Freight Annex'!$B$4:$I$135,8,FALSE)</f>
        <v>210</v>
      </c>
      <c r="I173" s="42">
        <v>20</v>
      </c>
      <c r="J173" s="42"/>
      <c r="K173" s="42">
        <f t="shared" si="4"/>
        <v>2540</v>
      </c>
      <c r="L173" s="39" t="s">
        <v>99</v>
      </c>
      <c r="M173" s="39" t="s">
        <v>520</v>
      </c>
    </row>
    <row r="174" spans="1:13" s="2" customFormat="1" ht="14.85" customHeight="1" x14ac:dyDescent="0.25">
      <c r="A174" s="38">
        <f t="shared" si="5"/>
        <v>167</v>
      </c>
      <c r="B174" s="39" t="s">
        <v>508</v>
      </c>
      <c r="C174" s="50" t="s">
        <v>533</v>
      </c>
      <c r="D174" s="39" t="s">
        <v>534</v>
      </c>
      <c r="E174" s="41" t="s">
        <v>36</v>
      </c>
      <c r="F174" s="39" t="s">
        <v>28</v>
      </c>
      <c r="G174" s="39">
        <v>3</v>
      </c>
      <c r="H174" s="42">
        <f>VLOOKUP(F174,'[1]Pragati Upcountry Freight Annex'!$B$4:$C$136,2,FALSE)</f>
        <v>38</v>
      </c>
      <c r="I174" s="42">
        <v>20</v>
      </c>
      <c r="J174" s="42"/>
      <c r="K174" s="42">
        <f t="shared" si="4"/>
        <v>134</v>
      </c>
      <c r="L174" s="39" t="s">
        <v>17</v>
      </c>
      <c r="M174" s="39" t="s">
        <v>368</v>
      </c>
    </row>
    <row r="175" spans="1:13" s="2" customFormat="1" ht="14.85" customHeight="1" x14ac:dyDescent="0.25">
      <c r="A175" s="38">
        <f t="shared" si="5"/>
        <v>168</v>
      </c>
      <c r="B175" s="39" t="s">
        <v>508</v>
      </c>
      <c r="C175" s="50" t="s">
        <v>535</v>
      </c>
      <c r="D175" s="39" t="s">
        <v>536</v>
      </c>
      <c r="E175" s="41" t="s">
        <v>36</v>
      </c>
      <c r="F175" s="39" t="s">
        <v>54</v>
      </c>
      <c r="G175" s="39">
        <v>20</v>
      </c>
      <c r="H175" s="42">
        <f>VLOOKUP(F175,'[1]Pragati Upcountry Freight Annex'!$B$4:$C$136,2,FALSE)</f>
        <v>38</v>
      </c>
      <c r="I175" s="42">
        <v>20</v>
      </c>
      <c r="J175" s="42"/>
      <c r="K175" s="42">
        <f t="shared" si="4"/>
        <v>780</v>
      </c>
      <c r="L175" s="39" t="s">
        <v>17</v>
      </c>
      <c r="M175" s="39" t="s">
        <v>279</v>
      </c>
    </row>
    <row r="176" spans="1:13" s="2" customFormat="1" ht="14.85" customHeight="1" x14ac:dyDescent="0.25">
      <c r="A176" s="38">
        <f t="shared" si="5"/>
        <v>169</v>
      </c>
      <c r="B176" s="39" t="s">
        <v>508</v>
      </c>
      <c r="C176" s="50" t="s">
        <v>537</v>
      </c>
      <c r="D176" s="39" t="s">
        <v>74</v>
      </c>
      <c r="E176" s="41" t="s">
        <v>36</v>
      </c>
      <c r="F176" s="39" t="s">
        <v>65</v>
      </c>
      <c r="G176" s="39">
        <v>28</v>
      </c>
      <c r="H176" s="42">
        <f>VLOOKUP(F176,'[1]Pragati Upcountry Freight Annex'!$B$4:$C$136,2,FALSE)</f>
        <v>40</v>
      </c>
      <c r="I176" s="42">
        <v>20</v>
      </c>
      <c r="J176" s="42"/>
      <c r="K176" s="42">
        <f t="shared" si="4"/>
        <v>1140</v>
      </c>
      <c r="L176" s="39" t="s">
        <v>17</v>
      </c>
      <c r="M176" s="39" t="s">
        <v>525</v>
      </c>
    </row>
    <row r="177" spans="1:13" s="2" customFormat="1" ht="14.85" customHeight="1" x14ac:dyDescent="0.25">
      <c r="A177" s="38">
        <f t="shared" si="5"/>
        <v>170</v>
      </c>
      <c r="B177" s="39" t="s">
        <v>508</v>
      </c>
      <c r="C177" s="50" t="s">
        <v>538</v>
      </c>
      <c r="D177" s="39" t="s">
        <v>539</v>
      </c>
      <c r="E177" s="41" t="s">
        <v>36</v>
      </c>
      <c r="F177" s="39" t="s">
        <v>397</v>
      </c>
      <c r="G177" s="39">
        <v>10</v>
      </c>
      <c r="H177" s="42">
        <f>VLOOKUP(F177,'[1]Pragati Upcountry Freight Annex'!$B$4:$C$136,2,FALSE)</f>
        <v>43</v>
      </c>
      <c r="I177" s="42">
        <v>20</v>
      </c>
      <c r="J177" s="42"/>
      <c r="K177" s="42">
        <f t="shared" si="4"/>
        <v>450</v>
      </c>
      <c r="L177" s="39" t="s">
        <v>17</v>
      </c>
      <c r="M177" s="39" t="s">
        <v>398</v>
      </c>
    </row>
    <row r="178" spans="1:13" s="2" customFormat="1" ht="14.85" customHeight="1" x14ac:dyDescent="0.25">
      <c r="A178" s="38">
        <f t="shared" si="5"/>
        <v>171</v>
      </c>
      <c r="B178" s="39" t="s">
        <v>508</v>
      </c>
      <c r="C178" s="50" t="s">
        <v>540</v>
      </c>
      <c r="D178" s="39" t="s">
        <v>541</v>
      </c>
      <c r="E178" s="41" t="s">
        <v>36</v>
      </c>
      <c r="F178" s="39" t="s">
        <v>28</v>
      </c>
      <c r="G178" s="39">
        <v>15</v>
      </c>
      <c r="H178" s="42">
        <f>VLOOKUP(F178,'[1]Pragati Upcountry Freight Annex'!$B$4:$C$136,2,FALSE)</f>
        <v>38</v>
      </c>
      <c r="I178" s="42">
        <v>20</v>
      </c>
      <c r="J178" s="42"/>
      <c r="K178" s="42">
        <f t="shared" si="4"/>
        <v>590</v>
      </c>
      <c r="L178" s="39" t="s">
        <v>17</v>
      </c>
      <c r="M178" s="39" t="s">
        <v>368</v>
      </c>
    </row>
    <row r="179" spans="1:13" s="2" customFormat="1" ht="14.85" customHeight="1" x14ac:dyDescent="0.25">
      <c r="A179" s="38">
        <f t="shared" si="5"/>
        <v>172</v>
      </c>
      <c r="B179" s="39" t="s">
        <v>508</v>
      </c>
      <c r="C179" s="50" t="s">
        <v>542</v>
      </c>
      <c r="D179" s="39" t="s">
        <v>543</v>
      </c>
      <c r="E179" s="41" t="s">
        <v>36</v>
      </c>
      <c r="F179" s="39" t="s">
        <v>397</v>
      </c>
      <c r="G179" s="39">
        <v>150</v>
      </c>
      <c r="H179" s="42">
        <f>VLOOKUP(F179,'[1]Pragati Upcountry Freight Annex'!$B$4:$C$136,2,FALSE)</f>
        <v>43</v>
      </c>
      <c r="I179" s="42">
        <v>20</v>
      </c>
      <c r="J179" s="42"/>
      <c r="K179" s="42">
        <f t="shared" si="4"/>
        <v>6470</v>
      </c>
      <c r="L179" s="39" t="s">
        <v>17</v>
      </c>
      <c r="M179" s="39" t="s">
        <v>398</v>
      </c>
    </row>
    <row r="180" spans="1:13" s="2" customFormat="1" ht="14.85" customHeight="1" x14ac:dyDescent="0.25">
      <c r="A180" s="38">
        <f t="shared" si="5"/>
        <v>173</v>
      </c>
      <c r="B180" s="39" t="s">
        <v>508</v>
      </c>
      <c r="C180" s="50" t="s">
        <v>544</v>
      </c>
      <c r="D180" s="39" t="s">
        <v>545</v>
      </c>
      <c r="E180" s="41" t="s">
        <v>36</v>
      </c>
      <c r="F180" s="39" t="s">
        <v>397</v>
      </c>
      <c r="G180" s="39">
        <v>93</v>
      </c>
      <c r="H180" s="42">
        <f>VLOOKUP(F180,'[1]Pragati Upcountry Freight Annex'!$B$4:$C$136,2,FALSE)</f>
        <v>43</v>
      </c>
      <c r="I180" s="42">
        <v>20</v>
      </c>
      <c r="J180" s="42"/>
      <c r="K180" s="42">
        <f t="shared" si="4"/>
        <v>4019</v>
      </c>
      <c r="L180" s="39" t="s">
        <v>17</v>
      </c>
      <c r="M180" s="39" t="s">
        <v>398</v>
      </c>
    </row>
    <row r="181" spans="1:13" s="2" customFormat="1" ht="14.85" customHeight="1" x14ac:dyDescent="0.25">
      <c r="A181" s="38">
        <f t="shared" si="5"/>
        <v>174</v>
      </c>
      <c r="B181" s="39" t="s">
        <v>508</v>
      </c>
      <c r="C181" s="50" t="s">
        <v>546</v>
      </c>
      <c r="D181" s="39" t="s">
        <v>547</v>
      </c>
      <c r="E181" s="41" t="s">
        <v>36</v>
      </c>
      <c r="F181" s="39" t="s">
        <v>32</v>
      </c>
      <c r="G181" s="39">
        <v>66</v>
      </c>
      <c r="H181" s="42">
        <f>VLOOKUP(F181,'[1]Pragati Upcountry Freight Annex'!$B$4:$C$136,2,FALSE)</f>
        <v>38</v>
      </c>
      <c r="I181" s="42">
        <v>20</v>
      </c>
      <c r="J181" s="42"/>
      <c r="K181" s="42">
        <f t="shared" si="4"/>
        <v>2528</v>
      </c>
      <c r="L181" s="39" t="s">
        <v>17</v>
      </c>
      <c r="M181" s="39" t="s">
        <v>209</v>
      </c>
    </row>
    <row r="182" spans="1:13" s="2" customFormat="1" ht="14.85" customHeight="1" x14ac:dyDescent="0.25">
      <c r="A182" s="38">
        <f t="shared" si="5"/>
        <v>175</v>
      </c>
      <c r="B182" s="39" t="s">
        <v>508</v>
      </c>
      <c r="C182" s="50" t="s">
        <v>548</v>
      </c>
      <c r="D182" s="39" t="s">
        <v>549</v>
      </c>
      <c r="E182" s="41" t="s">
        <v>36</v>
      </c>
      <c r="F182" s="39" t="s">
        <v>38</v>
      </c>
      <c r="G182" s="39">
        <v>75</v>
      </c>
      <c r="H182" s="42">
        <f>VLOOKUP(F182,'[1]Pragati Upcountry Freight Annex'!$B$4:$C$136,2,FALSE)</f>
        <v>40</v>
      </c>
      <c r="I182" s="42">
        <v>20</v>
      </c>
      <c r="J182" s="42"/>
      <c r="K182" s="42">
        <f t="shared" si="4"/>
        <v>3020</v>
      </c>
      <c r="L182" s="39" t="s">
        <v>17</v>
      </c>
      <c r="M182" s="39" t="s">
        <v>205</v>
      </c>
    </row>
    <row r="183" spans="1:13" s="2" customFormat="1" ht="14.85" customHeight="1" x14ac:dyDescent="0.25">
      <c r="A183" s="38">
        <f t="shared" si="5"/>
        <v>176</v>
      </c>
      <c r="B183" s="39" t="s">
        <v>508</v>
      </c>
      <c r="C183" s="50" t="s">
        <v>550</v>
      </c>
      <c r="D183" s="39" t="s">
        <v>551</v>
      </c>
      <c r="E183" s="41" t="s">
        <v>36</v>
      </c>
      <c r="F183" s="39" t="s">
        <v>38</v>
      </c>
      <c r="G183" s="39">
        <v>75</v>
      </c>
      <c r="H183" s="42">
        <f>VLOOKUP(F183,'[1]Pragati Upcountry Freight Annex'!$B$4:$C$136,2,FALSE)</f>
        <v>40</v>
      </c>
      <c r="I183" s="42">
        <v>20</v>
      </c>
      <c r="J183" s="42"/>
      <c r="K183" s="42">
        <f t="shared" si="4"/>
        <v>3020</v>
      </c>
      <c r="L183" s="39" t="s">
        <v>17</v>
      </c>
      <c r="M183" s="39" t="s">
        <v>205</v>
      </c>
    </row>
    <row r="184" spans="1:13" s="2" customFormat="1" ht="14.85" customHeight="1" x14ac:dyDescent="0.25">
      <c r="A184" s="38">
        <f t="shared" si="5"/>
        <v>177</v>
      </c>
      <c r="B184" s="39" t="s">
        <v>508</v>
      </c>
      <c r="C184" s="50" t="s">
        <v>552</v>
      </c>
      <c r="D184" s="39" t="s">
        <v>553</v>
      </c>
      <c r="E184" s="41" t="s">
        <v>36</v>
      </c>
      <c r="F184" s="39" t="s">
        <v>40</v>
      </c>
      <c r="G184" s="39">
        <v>1</v>
      </c>
      <c r="H184" s="42">
        <f>VLOOKUP(F184,'[1]Pragati Upcountry Freight Annex'!$B$4:$F$136,5,FALSE)</f>
        <v>70</v>
      </c>
      <c r="I184" s="42">
        <v>20</v>
      </c>
      <c r="J184" s="42"/>
      <c r="K184" s="42">
        <f t="shared" si="4"/>
        <v>90</v>
      </c>
      <c r="L184" s="39" t="s">
        <v>19</v>
      </c>
      <c r="M184" s="39" t="s">
        <v>381</v>
      </c>
    </row>
    <row r="185" spans="1:13" s="2" customFormat="1" ht="14.85" customHeight="1" x14ac:dyDescent="0.25">
      <c r="A185" s="38">
        <f t="shared" si="5"/>
        <v>178</v>
      </c>
      <c r="B185" s="39" t="s">
        <v>508</v>
      </c>
      <c r="C185" s="50" t="s">
        <v>554</v>
      </c>
      <c r="D185" s="39" t="s">
        <v>555</v>
      </c>
      <c r="E185" s="41" t="s">
        <v>36</v>
      </c>
      <c r="F185" s="39" t="s">
        <v>40</v>
      </c>
      <c r="G185" s="39">
        <v>3</v>
      </c>
      <c r="H185" s="42">
        <f>VLOOKUP(F185,'[1]Pragati Upcountry Freight Annex'!$B$4:$F$136,5,FALSE)</f>
        <v>70</v>
      </c>
      <c r="I185" s="42">
        <v>20</v>
      </c>
      <c r="J185" s="42"/>
      <c r="K185" s="42">
        <f t="shared" si="4"/>
        <v>230</v>
      </c>
      <c r="L185" s="39" t="s">
        <v>19</v>
      </c>
      <c r="M185" s="39" t="s">
        <v>381</v>
      </c>
    </row>
    <row r="186" spans="1:13" s="2" customFormat="1" ht="14.85" customHeight="1" x14ac:dyDescent="0.25">
      <c r="A186" s="38">
        <f t="shared" si="5"/>
        <v>179</v>
      </c>
      <c r="B186" s="39" t="s">
        <v>508</v>
      </c>
      <c r="C186" s="50" t="s">
        <v>556</v>
      </c>
      <c r="D186" s="39" t="s">
        <v>557</v>
      </c>
      <c r="E186" s="41" t="s">
        <v>36</v>
      </c>
      <c r="F186" s="39" t="s">
        <v>40</v>
      </c>
      <c r="G186" s="39">
        <v>15</v>
      </c>
      <c r="H186" s="42">
        <f>VLOOKUP(F186,'[1]Pragati Upcountry Freight Annex'!$B$4:$F$136,5,FALSE)</f>
        <v>70</v>
      </c>
      <c r="I186" s="42">
        <v>20</v>
      </c>
      <c r="J186" s="42"/>
      <c r="K186" s="42">
        <f t="shared" si="4"/>
        <v>1070</v>
      </c>
      <c r="L186" s="39" t="s">
        <v>19</v>
      </c>
      <c r="M186" s="39" t="s">
        <v>381</v>
      </c>
    </row>
    <row r="187" spans="1:13" s="2" customFormat="1" ht="14.85" customHeight="1" x14ac:dyDescent="0.25">
      <c r="A187" s="38">
        <f t="shared" si="5"/>
        <v>180</v>
      </c>
      <c r="B187" s="39" t="s">
        <v>508</v>
      </c>
      <c r="C187" s="50" t="s">
        <v>558</v>
      </c>
      <c r="D187" s="39" t="s">
        <v>559</v>
      </c>
      <c r="E187" s="41" t="s">
        <v>36</v>
      </c>
      <c r="F187" s="39" t="s">
        <v>40</v>
      </c>
      <c r="G187" s="39">
        <v>5</v>
      </c>
      <c r="H187" s="42">
        <f>VLOOKUP(F187,'[1]Pragati Upcountry Freight Annex'!$B$4:$F$136,5,FALSE)</f>
        <v>70</v>
      </c>
      <c r="I187" s="42">
        <v>20</v>
      </c>
      <c r="J187" s="42"/>
      <c r="K187" s="42">
        <f t="shared" si="4"/>
        <v>370</v>
      </c>
      <c r="L187" s="39" t="s">
        <v>19</v>
      </c>
      <c r="M187" s="39" t="s">
        <v>381</v>
      </c>
    </row>
    <row r="188" spans="1:13" s="2" customFormat="1" ht="14.85" customHeight="1" x14ac:dyDescent="0.25">
      <c r="A188" s="38">
        <f t="shared" si="5"/>
        <v>181</v>
      </c>
      <c r="B188" s="39" t="s">
        <v>508</v>
      </c>
      <c r="C188" s="50" t="s">
        <v>560</v>
      </c>
      <c r="D188" s="40">
        <v>186</v>
      </c>
      <c r="E188" s="41" t="s">
        <v>36</v>
      </c>
      <c r="F188" s="39" t="s">
        <v>397</v>
      </c>
      <c r="G188" s="39">
        <v>1</v>
      </c>
      <c r="H188" s="42">
        <f>VLOOKUP(F188,'[1]Pragati Upcountry Freight Annex'!$B$4:$D$135,3,FALSE)</f>
        <v>37</v>
      </c>
      <c r="I188" s="42">
        <v>20</v>
      </c>
      <c r="J188" s="42"/>
      <c r="K188" s="42">
        <f t="shared" si="4"/>
        <v>57</v>
      </c>
      <c r="L188" s="39" t="s">
        <v>16</v>
      </c>
      <c r="M188" s="39" t="s">
        <v>561</v>
      </c>
    </row>
    <row r="189" spans="1:13" s="2" customFormat="1" ht="14.85" customHeight="1" x14ac:dyDescent="0.25">
      <c r="A189" s="38">
        <f t="shared" si="5"/>
        <v>182</v>
      </c>
      <c r="B189" s="39" t="s">
        <v>508</v>
      </c>
      <c r="C189" s="50" t="s">
        <v>562</v>
      </c>
      <c r="D189" s="39" t="s">
        <v>162</v>
      </c>
      <c r="E189" s="41" t="s">
        <v>36</v>
      </c>
      <c r="F189" s="39" t="s">
        <v>32</v>
      </c>
      <c r="G189" s="39">
        <v>4</v>
      </c>
      <c r="H189" s="42">
        <f>VLOOKUP(F189,'[1]Pragati Upcountry Freight Annex'!$B$4:$F$136,5,FALSE)</f>
        <v>65</v>
      </c>
      <c r="I189" s="42">
        <v>20</v>
      </c>
      <c r="J189" s="42"/>
      <c r="K189" s="42">
        <f t="shared" si="4"/>
        <v>280</v>
      </c>
      <c r="L189" s="39" t="s">
        <v>19</v>
      </c>
      <c r="M189" s="39" t="s">
        <v>520</v>
      </c>
    </row>
    <row r="190" spans="1:13" s="2" customFormat="1" ht="14.85" customHeight="1" x14ac:dyDescent="0.25">
      <c r="A190" s="38">
        <f t="shared" si="5"/>
        <v>183</v>
      </c>
      <c r="B190" s="39" t="s">
        <v>508</v>
      </c>
      <c r="C190" s="50" t="s">
        <v>563</v>
      </c>
      <c r="D190" s="39" t="s">
        <v>564</v>
      </c>
      <c r="E190" s="41" t="s">
        <v>36</v>
      </c>
      <c r="F190" s="39" t="s">
        <v>38</v>
      </c>
      <c r="G190" s="39">
        <v>4</v>
      </c>
      <c r="H190" s="42">
        <f>VLOOKUP(F190,'[1]Pragati Upcountry Freight Annex'!$B$4:$C$136,2,FALSE)</f>
        <v>40</v>
      </c>
      <c r="I190" s="42">
        <v>20</v>
      </c>
      <c r="J190" s="42"/>
      <c r="K190" s="42">
        <f t="shared" si="4"/>
        <v>180</v>
      </c>
      <c r="L190" s="39" t="s">
        <v>18</v>
      </c>
      <c r="M190" s="39" t="s">
        <v>205</v>
      </c>
    </row>
    <row r="191" spans="1:13" s="2" customFormat="1" ht="14.85" customHeight="1" x14ac:dyDescent="0.25">
      <c r="A191" s="38">
        <f t="shared" si="5"/>
        <v>184</v>
      </c>
      <c r="B191" s="39" t="s">
        <v>508</v>
      </c>
      <c r="C191" s="50" t="s">
        <v>565</v>
      </c>
      <c r="D191" s="39" t="s">
        <v>566</v>
      </c>
      <c r="E191" s="41" t="s">
        <v>36</v>
      </c>
      <c r="F191" s="39" t="s">
        <v>38</v>
      </c>
      <c r="G191" s="39">
        <v>75</v>
      </c>
      <c r="H191" s="42">
        <f>VLOOKUP(F191,'[1]Pragati Upcountry Freight Annex'!$B$4:$C$136,2,FALSE)</f>
        <v>40</v>
      </c>
      <c r="I191" s="42">
        <v>20</v>
      </c>
      <c r="J191" s="42"/>
      <c r="K191" s="42">
        <f t="shared" si="4"/>
        <v>3020</v>
      </c>
      <c r="L191" s="39" t="s">
        <v>17</v>
      </c>
      <c r="M191" s="39" t="s">
        <v>205</v>
      </c>
    </row>
    <row r="192" spans="1:13" s="2" customFormat="1" ht="14.85" customHeight="1" x14ac:dyDescent="0.25">
      <c r="A192" s="38">
        <f t="shared" si="5"/>
        <v>185</v>
      </c>
      <c r="B192" s="39" t="s">
        <v>508</v>
      </c>
      <c r="C192" s="50" t="s">
        <v>567</v>
      </c>
      <c r="D192" s="39" t="s">
        <v>568</v>
      </c>
      <c r="E192" s="41" t="s">
        <v>36</v>
      </c>
      <c r="F192" s="39" t="s">
        <v>397</v>
      </c>
      <c r="G192" s="39">
        <v>52</v>
      </c>
      <c r="H192" s="42">
        <f>VLOOKUP(F192,'[1]Pragati Upcountry Freight Annex'!$B$4:$C$136,2,FALSE)</f>
        <v>43</v>
      </c>
      <c r="I192" s="42">
        <v>20</v>
      </c>
      <c r="J192" s="42"/>
      <c r="K192" s="42">
        <f t="shared" si="4"/>
        <v>2256</v>
      </c>
      <c r="L192" s="39" t="s">
        <v>17</v>
      </c>
      <c r="M192" s="39" t="s">
        <v>398</v>
      </c>
    </row>
    <row r="193" spans="1:13" s="2" customFormat="1" ht="14.85" customHeight="1" x14ac:dyDescent="0.25">
      <c r="A193" s="38">
        <f t="shared" si="5"/>
        <v>186</v>
      </c>
      <c r="B193" s="39" t="s">
        <v>508</v>
      </c>
      <c r="C193" s="50" t="s">
        <v>569</v>
      </c>
      <c r="D193" s="39" t="s">
        <v>570</v>
      </c>
      <c r="E193" s="41" t="s">
        <v>36</v>
      </c>
      <c r="F193" s="39" t="s">
        <v>397</v>
      </c>
      <c r="G193" s="39">
        <v>150</v>
      </c>
      <c r="H193" s="42">
        <f>VLOOKUP(F193,'[1]Pragati Upcountry Freight Annex'!$B$4:$C$136,2,FALSE)</f>
        <v>43</v>
      </c>
      <c r="I193" s="42">
        <v>20</v>
      </c>
      <c r="J193" s="42"/>
      <c r="K193" s="42">
        <f t="shared" si="4"/>
        <v>6470</v>
      </c>
      <c r="L193" s="39" t="s">
        <v>17</v>
      </c>
      <c r="M193" s="39" t="s">
        <v>398</v>
      </c>
    </row>
    <row r="194" spans="1:13" s="2" customFormat="1" ht="14.85" customHeight="1" x14ac:dyDescent="0.25">
      <c r="A194" s="38">
        <f t="shared" si="5"/>
        <v>187</v>
      </c>
      <c r="B194" s="39" t="s">
        <v>508</v>
      </c>
      <c r="C194" s="50" t="s">
        <v>571</v>
      </c>
      <c r="D194" s="39" t="s">
        <v>164</v>
      </c>
      <c r="E194" s="41" t="s">
        <v>36</v>
      </c>
      <c r="F194" s="39" t="s">
        <v>397</v>
      </c>
      <c r="G194" s="39">
        <v>150</v>
      </c>
      <c r="H194" s="42">
        <f>VLOOKUP(F194,'[1]Pragati Upcountry Freight Annex'!$B$4:$C$136,2,FALSE)</f>
        <v>43</v>
      </c>
      <c r="I194" s="42">
        <v>20</v>
      </c>
      <c r="J194" s="42"/>
      <c r="K194" s="42">
        <f t="shared" si="4"/>
        <v>6470</v>
      </c>
      <c r="L194" s="39" t="s">
        <v>17</v>
      </c>
      <c r="M194" s="39" t="s">
        <v>398</v>
      </c>
    </row>
    <row r="195" spans="1:13" s="2" customFormat="1" ht="14.85" customHeight="1" x14ac:dyDescent="0.25">
      <c r="A195" s="38">
        <f t="shared" si="5"/>
        <v>188</v>
      </c>
      <c r="B195" s="39" t="s">
        <v>508</v>
      </c>
      <c r="C195" s="50" t="s">
        <v>572</v>
      </c>
      <c r="D195" s="39" t="s">
        <v>573</v>
      </c>
      <c r="E195" s="41" t="s">
        <v>36</v>
      </c>
      <c r="F195" s="39" t="s">
        <v>65</v>
      </c>
      <c r="G195" s="39">
        <v>10</v>
      </c>
      <c r="H195" s="42">
        <f>VLOOKUP(F195,'[1]Pragati Upcountry Freight Annex'!$B$4:$C$136,2,FALSE)</f>
        <v>40</v>
      </c>
      <c r="I195" s="42">
        <v>20</v>
      </c>
      <c r="J195" s="42"/>
      <c r="K195" s="42">
        <f t="shared" si="4"/>
        <v>420</v>
      </c>
      <c r="L195" s="39" t="s">
        <v>17</v>
      </c>
      <c r="M195" s="39" t="s">
        <v>525</v>
      </c>
    </row>
    <row r="196" spans="1:13" s="2" customFormat="1" ht="14.85" customHeight="1" x14ac:dyDescent="0.25">
      <c r="A196" s="38">
        <f t="shared" si="5"/>
        <v>189</v>
      </c>
      <c r="B196" s="39" t="s">
        <v>574</v>
      </c>
      <c r="C196" s="50" t="s">
        <v>575</v>
      </c>
      <c r="D196" s="39" t="s">
        <v>109</v>
      </c>
      <c r="E196" s="41" t="s">
        <v>36</v>
      </c>
      <c r="F196" s="39" t="s">
        <v>38</v>
      </c>
      <c r="G196" s="39">
        <v>75</v>
      </c>
      <c r="H196" s="42">
        <f>VLOOKUP(F196,'[1]Pragati Upcountry Freight Annex'!$B$4:$C$136,2,FALSE)</f>
        <v>40</v>
      </c>
      <c r="I196" s="42">
        <v>20</v>
      </c>
      <c r="J196" s="42"/>
      <c r="K196" s="42">
        <f t="shared" si="4"/>
        <v>3020</v>
      </c>
      <c r="L196" s="39" t="s">
        <v>17</v>
      </c>
      <c r="M196" s="39" t="s">
        <v>205</v>
      </c>
    </row>
    <row r="197" spans="1:13" s="2" customFormat="1" ht="14.85" customHeight="1" x14ac:dyDescent="0.25">
      <c r="A197" s="38">
        <f t="shared" si="5"/>
        <v>190</v>
      </c>
      <c r="B197" s="39" t="s">
        <v>574</v>
      </c>
      <c r="C197" s="50" t="s">
        <v>576</v>
      </c>
      <c r="D197" s="39" t="s">
        <v>108</v>
      </c>
      <c r="E197" s="41" t="s">
        <v>36</v>
      </c>
      <c r="F197" s="39" t="s">
        <v>38</v>
      </c>
      <c r="G197" s="39">
        <v>75</v>
      </c>
      <c r="H197" s="42">
        <f>VLOOKUP(F197,'[1]Pragati Upcountry Freight Annex'!$B$4:$C$136,2,FALSE)</f>
        <v>40</v>
      </c>
      <c r="I197" s="42">
        <v>20</v>
      </c>
      <c r="J197" s="42"/>
      <c r="K197" s="42">
        <f t="shared" si="4"/>
        <v>3020</v>
      </c>
      <c r="L197" s="39" t="s">
        <v>17</v>
      </c>
      <c r="M197" s="39" t="s">
        <v>205</v>
      </c>
    </row>
    <row r="198" spans="1:13" s="2" customFormat="1" ht="14.85" customHeight="1" x14ac:dyDescent="0.25">
      <c r="A198" s="38">
        <f t="shared" si="5"/>
        <v>191</v>
      </c>
      <c r="B198" s="39" t="s">
        <v>574</v>
      </c>
      <c r="C198" s="50" t="s">
        <v>577</v>
      </c>
      <c r="D198" s="39" t="s">
        <v>169</v>
      </c>
      <c r="E198" s="41" t="s">
        <v>36</v>
      </c>
      <c r="F198" s="39" t="s">
        <v>38</v>
      </c>
      <c r="G198" s="39">
        <v>75</v>
      </c>
      <c r="H198" s="42">
        <f>VLOOKUP(F198,'[1]Pragati Upcountry Freight Annex'!$B$4:$C$136,2,FALSE)</f>
        <v>40</v>
      </c>
      <c r="I198" s="42">
        <v>20</v>
      </c>
      <c r="J198" s="42"/>
      <c r="K198" s="42">
        <f t="shared" si="4"/>
        <v>3020</v>
      </c>
      <c r="L198" s="39" t="s">
        <v>17</v>
      </c>
      <c r="M198" s="39" t="s">
        <v>205</v>
      </c>
    </row>
    <row r="199" spans="1:13" s="2" customFormat="1" ht="14.85" customHeight="1" x14ac:dyDescent="0.25">
      <c r="A199" s="38">
        <f t="shared" si="5"/>
        <v>192</v>
      </c>
      <c r="B199" s="39" t="s">
        <v>574</v>
      </c>
      <c r="C199" s="50" t="s">
        <v>578</v>
      </c>
      <c r="D199" s="39" t="s">
        <v>114</v>
      </c>
      <c r="E199" s="41" t="s">
        <v>36</v>
      </c>
      <c r="F199" s="39" t="s">
        <v>38</v>
      </c>
      <c r="G199" s="39">
        <v>75</v>
      </c>
      <c r="H199" s="42">
        <f>VLOOKUP(F199,'[1]Pragati Upcountry Freight Annex'!$B$4:$C$136,2,FALSE)</f>
        <v>40</v>
      </c>
      <c r="I199" s="42">
        <v>20</v>
      </c>
      <c r="J199" s="42"/>
      <c r="K199" s="42">
        <f t="shared" si="4"/>
        <v>3020</v>
      </c>
      <c r="L199" s="39" t="s">
        <v>17</v>
      </c>
      <c r="M199" s="39" t="s">
        <v>205</v>
      </c>
    </row>
    <row r="200" spans="1:13" s="2" customFormat="1" ht="14.85" customHeight="1" x14ac:dyDescent="0.25">
      <c r="A200" s="38">
        <f t="shared" si="5"/>
        <v>193</v>
      </c>
      <c r="B200" s="39" t="s">
        <v>574</v>
      </c>
      <c r="C200" s="50" t="s">
        <v>579</v>
      </c>
      <c r="D200" s="39" t="s">
        <v>580</v>
      </c>
      <c r="E200" s="41" t="s">
        <v>36</v>
      </c>
      <c r="F200" s="39" t="s">
        <v>38</v>
      </c>
      <c r="G200" s="39">
        <v>25</v>
      </c>
      <c r="H200" s="42">
        <f>VLOOKUP(F200,'[1]Pragati Upcountry Freight Annex'!$B$4:$C$136,2,FALSE)</f>
        <v>40</v>
      </c>
      <c r="I200" s="42">
        <v>20</v>
      </c>
      <c r="J200" s="42"/>
      <c r="K200" s="42">
        <f t="shared" si="4"/>
        <v>1020</v>
      </c>
      <c r="L200" s="39" t="s">
        <v>17</v>
      </c>
      <c r="M200" s="39" t="s">
        <v>205</v>
      </c>
    </row>
    <row r="201" spans="1:13" s="2" customFormat="1" ht="14.85" customHeight="1" x14ac:dyDescent="0.25">
      <c r="A201" s="38">
        <f t="shared" si="5"/>
        <v>194</v>
      </c>
      <c r="B201" s="39" t="s">
        <v>574</v>
      </c>
      <c r="C201" s="50" t="s">
        <v>581</v>
      </c>
      <c r="D201" s="39" t="s">
        <v>582</v>
      </c>
      <c r="E201" s="41" t="s">
        <v>36</v>
      </c>
      <c r="F201" s="39" t="s">
        <v>38</v>
      </c>
      <c r="G201" s="39">
        <v>25</v>
      </c>
      <c r="H201" s="42">
        <f>VLOOKUP(F201,'[1]Pragati Upcountry Freight Annex'!$B$4:$C$136,2,FALSE)</f>
        <v>40</v>
      </c>
      <c r="I201" s="42">
        <v>20</v>
      </c>
      <c r="J201" s="42"/>
      <c r="K201" s="42">
        <f t="shared" ref="K201:K264" si="6">G201*H201+I201+J201</f>
        <v>1020</v>
      </c>
      <c r="L201" s="39" t="s">
        <v>17</v>
      </c>
      <c r="M201" s="39" t="s">
        <v>205</v>
      </c>
    </row>
    <row r="202" spans="1:13" s="2" customFormat="1" ht="14.85" customHeight="1" x14ac:dyDescent="0.25">
      <c r="A202" s="38">
        <f t="shared" ref="A202:A265" si="7">A201+1</f>
        <v>195</v>
      </c>
      <c r="B202" s="39" t="s">
        <v>574</v>
      </c>
      <c r="C202" s="50" t="s">
        <v>583</v>
      </c>
      <c r="D202" s="39" t="s">
        <v>106</v>
      </c>
      <c r="E202" s="41" t="s">
        <v>36</v>
      </c>
      <c r="F202" s="39" t="s">
        <v>38</v>
      </c>
      <c r="G202" s="39">
        <v>5</v>
      </c>
      <c r="H202" s="42">
        <f>VLOOKUP(F202,'[1]Pragati Upcountry Freight Annex'!$B$4:$C$136,2,FALSE)</f>
        <v>40</v>
      </c>
      <c r="I202" s="42">
        <v>20</v>
      </c>
      <c r="J202" s="42"/>
      <c r="K202" s="42">
        <f t="shared" si="6"/>
        <v>220</v>
      </c>
      <c r="L202" s="39" t="s">
        <v>17</v>
      </c>
      <c r="M202" s="39" t="s">
        <v>205</v>
      </c>
    </row>
    <row r="203" spans="1:13" s="2" customFormat="1" ht="14.85" customHeight="1" x14ac:dyDescent="0.25">
      <c r="A203" s="38">
        <f t="shared" si="7"/>
        <v>196</v>
      </c>
      <c r="B203" s="39" t="s">
        <v>574</v>
      </c>
      <c r="C203" s="50" t="s">
        <v>584</v>
      </c>
      <c r="D203" s="39" t="s">
        <v>172</v>
      </c>
      <c r="E203" s="41" t="s">
        <v>36</v>
      </c>
      <c r="F203" s="39" t="s">
        <v>38</v>
      </c>
      <c r="G203" s="39">
        <v>10</v>
      </c>
      <c r="H203" s="42">
        <f>VLOOKUP(F203,'[1]Pragati Upcountry Freight Annex'!$B$4:$H$136,7,FALSE)</f>
        <v>114</v>
      </c>
      <c r="I203" s="42">
        <v>20</v>
      </c>
      <c r="J203" s="42"/>
      <c r="K203" s="42">
        <f t="shared" si="6"/>
        <v>1160</v>
      </c>
      <c r="L203" s="39" t="s">
        <v>1058</v>
      </c>
      <c r="M203" s="39" t="s">
        <v>205</v>
      </c>
    </row>
    <row r="204" spans="1:13" s="2" customFormat="1" ht="14.85" customHeight="1" x14ac:dyDescent="0.25">
      <c r="A204" s="38">
        <f t="shared" si="7"/>
        <v>197</v>
      </c>
      <c r="B204" s="39" t="s">
        <v>574</v>
      </c>
      <c r="C204" s="50" t="s">
        <v>585</v>
      </c>
      <c r="D204" s="39" t="s">
        <v>113</v>
      </c>
      <c r="E204" s="41" t="s">
        <v>36</v>
      </c>
      <c r="F204" s="39" t="s">
        <v>38</v>
      </c>
      <c r="G204" s="39">
        <v>25</v>
      </c>
      <c r="H204" s="42">
        <f>VLOOKUP(F204,'[1]Pragati Upcountry Freight Annex'!$B$4:$C$136,2,FALSE)</f>
        <v>40</v>
      </c>
      <c r="I204" s="42">
        <v>20</v>
      </c>
      <c r="J204" s="42"/>
      <c r="K204" s="42">
        <f t="shared" si="6"/>
        <v>1020</v>
      </c>
      <c r="L204" s="39" t="s">
        <v>17</v>
      </c>
      <c r="M204" s="39" t="s">
        <v>205</v>
      </c>
    </row>
    <row r="205" spans="1:13" s="2" customFormat="1" ht="14.85" customHeight="1" x14ac:dyDescent="0.25">
      <c r="A205" s="38">
        <f t="shared" si="7"/>
        <v>198</v>
      </c>
      <c r="B205" s="39" t="s">
        <v>586</v>
      </c>
      <c r="C205" s="50" t="s">
        <v>587</v>
      </c>
      <c r="D205" s="39" t="s">
        <v>112</v>
      </c>
      <c r="E205" s="41" t="s">
        <v>36</v>
      </c>
      <c r="F205" s="39" t="s">
        <v>38</v>
      </c>
      <c r="G205" s="39">
        <v>75</v>
      </c>
      <c r="H205" s="42">
        <f>VLOOKUP(F205,'[1]Pragati Upcountry Freight Annex'!$B$4:$C$136,2,FALSE)</f>
        <v>40</v>
      </c>
      <c r="I205" s="42">
        <v>20</v>
      </c>
      <c r="J205" s="42"/>
      <c r="K205" s="42">
        <f t="shared" si="6"/>
        <v>3020</v>
      </c>
      <c r="L205" s="39" t="s">
        <v>17</v>
      </c>
      <c r="M205" s="39" t="s">
        <v>205</v>
      </c>
    </row>
    <row r="206" spans="1:13" s="2" customFormat="1" ht="14.85" customHeight="1" x14ac:dyDescent="0.25">
      <c r="A206" s="38">
        <f t="shared" si="7"/>
        <v>199</v>
      </c>
      <c r="B206" s="39" t="s">
        <v>586</v>
      </c>
      <c r="C206" s="50" t="s">
        <v>588</v>
      </c>
      <c r="D206" s="39" t="s">
        <v>171</v>
      </c>
      <c r="E206" s="41" t="s">
        <v>36</v>
      </c>
      <c r="F206" s="39" t="s">
        <v>38</v>
      </c>
      <c r="G206" s="39">
        <v>75</v>
      </c>
      <c r="H206" s="42">
        <f>VLOOKUP(F206,'[1]Pragati Upcountry Freight Annex'!$B$4:$C$136,2,FALSE)</f>
        <v>40</v>
      </c>
      <c r="I206" s="42">
        <v>20</v>
      </c>
      <c r="J206" s="42"/>
      <c r="K206" s="42">
        <f t="shared" si="6"/>
        <v>3020</v>
      </c>
      <c r="L206" s="39" t="s">
        <v>17</v>
      </c>
      <c r="M206" s="39" t="s">
        <v>205</v>
      </c>
    </row>
    <row r="207" spans="1:13" s="2" customFormat="1" ht="14.85" customHeight="1" x14ac:dyDescent="0.25">
      <c r="A207" s="38">
        <f t="shared" si="7"/>
        <v>200</v>
      </c>
      <c r="B207" s="39" t="s">
        <v>586</v>
      </c>
      <c r="C207" s="50" t="s">
        <v>589</v>
      </c>
      <c r="D207" s="39" t="s">
        <v>165</v>
      </c>
      <c r="E207" s="41" t="s">
        <v>36</v>
      </c>
      <c r="F207" s="39" t="s">
        <v>23</v>
      </c>
      <c r="G207" s="39">
        <v>150</v>
      </c>
      <c r="H207" s="42">
        <f>VLOOKUP(F207,'[1]Pragati Upcountry Freight Annex'!$B$4:$C$136,2,FALSE)</f>
        <v>38</v>
      </c>
      <c r="I207" s="42">
        <v>20</v>
      </c>
      <c r="J207" s="42"/>
      <c r="K207" s="42">
        <f t="shared" si="6"/>
        <v>5720</v>
      </c>
      <c r="L207" s="39" t="s">
        <v>17</v>
      </c>
      <c r="M207" s="39" t="s">
        <v>228</v>
      </c>
    </row>
    <row r="208" spans="1:13" s="2" customFormat="1" ht="14.85" customHeight="1" x14ac:dyDescent="0.25">
      <c r="A208" s="38">
        <f t="shared" si="7"/>
        <v>201</v>
      </c>
      <c r="B208" s="39" t="s">
        <v>586</v>
      </c>
      <c r="C208" s="50" t="s">
        <v>590</v>
      </c>
      <c r="D208" s="39" t="s">
        <v>76</v>
      </c>
      <c r="E208" s="41" t="s">
        <v>36</v>
      </c>
      <c r="F208" s="39" t="s">
        <v>38</v>
      </c>
      <c r="G208" s="39">
        <v>20</v>
      </c>
      <c r="H208" s="42">
        <f>VLOOKUP(F208,'[1]Pragati Upcountry Freight Annex'!$B$4:$H$136,7,FALSE)</f>
        <v>114</v>
      </c>
      <c r="I208" s="42">
        <v>20</v>
      </c>
      <c r="J208" s="42"/>
      <c r="K208" s="42">
        <f t="shared" si="6"/>
        <v>2300</v>
      </c>
      <c r="L208" s="39" t="s">
        <v>1058</v>
      </c>
      <c r="M208" s="39" t="s">
        <v>205</v>
      </c>
    </row>
    <row r="209" spans="1:13" s="2" customFormat="1" ht="14.85" customHeight="1" x14ac:dyDescent="0.25">
      <c r="A209" s="38">
        <f t="shared" si="7"/>
        <v>202</v>
      </c>
      <c r="B209" s="39" t="s">
        <v>586</v>
      </c>
      <c r="C209" s="50" t="s">
        <v>591</v>
      </c>
      <c r="D209" s="39" t="s">
        <v>592</v>
      </c>
      <c r="E209" s="41" t="s">
        <v>36</v>
      </c>
      <c r="F209" s="39" t="s">
        <v>29</v>
      </c>
      <c r="G209" s="39">
        <v>300</v>
      </c>
      <c r="H209" s="42">
        <f>VLOOKUP(F209,'[1]Pragati Upcountry Freight Annex'!$B$4:$C$136,2,FALSE)</f>
        <v>38</v>
      </c>
      <c r="I209" s="42">
        <v>20</v>
      </c>
      <c r="J209" s="42"/>
      <c r="K209" s="42">
        <f t="shared" si="6"/>
        <v>11420</v>
      </c>
      <c r="L209" s="39" t="s">
        <v>17</v>
      </c>
      <c r="M209" s="39" t="s">
        <v>593</v>
      </c>
    </row>
    <row r="210" spans="1:13" s="2" customFormat="1" ht="14.85" customHeight="1" x14ac:dyDescent="0.25">
      <c r="A210" s="38">
        <f t="shared" si="7"/>
        <v>203</v>
      </c>
      <c r="B210" s="39" t="s">
        <v>586</v>
      </c>
      <c r="C210" s="50" t="s">
        <v>594</v>
      </c>
      <c r="D210" s="39" t="s">
        <v>595</v>
      </c>
      <c r="E210" s="41" t="s">
        <v>36</v>
      </c>
      <c r="F210" s="39" t="s">
        <v>29</v>
      </c>
      <c r="G210" s="39">
        <v>21</v>
      </c>
      <c r="H210" s="42">
        <f>VLOOKUP(F210,'[1]Pragati Upcountry Freight Annex'!$B$4:$C$136,2,FALSE)</f>
        <v>38</v>
      </c>
      <c r="I210" s="42">
        <v>20</v>
      </c>
      <c r="J210" s="42"/>
      <c r="K210" s="42">
        <f t="shared" si="6"/>
        <v>818</v>
      </c>
      <c r="L210" s="39" t="s">
        <v>17</v>
      </c>
      <c r="M210" s="39" t="s">
        <v>593</v>
      </c>
    </row>
    <row r="211" spans="1:13" s="2" customFormat="1" ht="14.85" customHeight="1" x14ac:dyDescent="0.25">
      <c r="A211" s="38">
        <f t="shared" si="7"/>
        <v>204</v>
      </c>
      <c r="B211" s="39" t="s">
        <v>586</v>
      </c>
      <c r="C211" s="50" t="s">
        <v>596</v>
      </c>
      <c r="D211" s="39" t="s">
        <v>168</v>
      </c>
      <c r="E211" s="41" t="s">
        <v>36</v>
      </c>
      <c r="F211" s="39" t="s">
        <v>31</v>
      </c>
      <c r="G211" s="39">
        <v>13</v>
      </c>
      <c r="H211" s="42">
        <f>VLOOKUP(F211,'[1]Pragati Upcountry Freight Annex'!$B$4:$C$136,2,FALSE)</f>
        <v>37</v>
      </c>
      <c r="I211" s="42">
        <v>20</v>
      </c>
      <c r="J211" s="42"/>
      <c r="K211" s="42">
        <f t="shared" si="6"/>
        <v>501</v>
      </c>
      <c r="L211" s="39" t="s">
        <v>17</v>
      </c>
      <c r="M211" s="39" t="s">
        <v>597</v>
      </c>
    </row>
    <row r="212" spans="1:13" s="2" customFormat="1" ht="14.85" customHeight="1" x14ac:dyDescent="0.25">
      <c r="A212" s="38">
        <f t="shared" si="7"/>
        <v>205</v>
      </c>
      <c r="B212" s="39" t="s">
        <v>586</v>
      </c>
      <c r="C212" s="50" t="s">
        <v>598</v>
      </c>
      <c r="D212" s="39" t="s">
        <v>167</v>
      </c>
      <c r="E212" s="41" t="s">
        <v>36</v>
      </c>
      <c r="F212" s="39" t="s">
        <v>31</v>
      </c>
      <c r="G212" s="39">
        <v>23</v>
      </c>
      <c r="H212" s="42">
        <f>VLOOKUP(F212,'[1]Pragati Upcountry Freight Annex'!$B$4:$C$136,2,FALSE)</f>
        <v>37</v>
      </c>
      <c r="I212" s="42">
        <v>20</v>
      </c>
      <c r="J212" s="42"/>
      <c r="K212" s="42">
        <f t="shared" si="6"/>
        <v>871</v>
      </c>
      <c r="L212" s="39" t="s">
        <v>17</v>
      </c>
      <c r="M212" s="39" t="s">
        <v>599</v>
      </c>
    </row>
    <row r="213" spans="1:13" s="2" customFormat="1" ht="14.85" customHeight="1" x14ac:dyDescent="0.25">
      <c r="A213" s="38">
        <f t="shared" si="7"/>
        <v>206</v>
      </c>
      <c r="B213" s="39" t="s">
        <v>586</v>
      </c>
      <c r="C213" s="50" t="s">
        <v>600</v>
      </c>
      <c r="D213" s="39" t="s">
        <v>166</v>
      </c>
      <c r="E213" s="41" t="s">
        <v>36</v>
      </c>
      <c r="F213" s="39" t="s">
        <v>32</v>
      </c>
      <c r="G213" s="39">
        <v>4</v>
      </c>
      <c r="H213" s="42">
        <f>VLOOKUP(F213,'[1]Pragati Upcountry Freight Annex'!$B$4:$F$136,5,FALSE)</f>
        <v>65</v>
      </c>
      <c r="I213" s="42">
        <v>20</v>
      </c>
      <c r="J213" s="42"/>
      <c r="K213" s="42">
        <f t="shared" si="6"/>
        <v>280</v>
      </c>
      <c r="L213" s="39" t="s">
        <v>19</v>
      </c>
      <c r="M213" s="39" t="s">
        <v>520</v>
      </c>
    </row>
    <row r="214" spans="1:13" s="2" customFormat="1" ht="14.85" customHeight="1" x14ac:dyDescent="0.25">
      <c r="A214" s="38">
        <f t="shared" si="7"/>
        <v>207</v>
      </c>
      <c r="B214" s="39" t="s">
        <v>586</v>
      </c>
      <c r="C214" s="50" t="s">
        <v>601</v>
      </c>
      <c r="D214" s="39" t="s">
        <v>150</v>
      </c>
      <c r="E214" s="41" t="s">
        <v>36</v>
      </c>
      <c r="F214" s="39" t="s">
        <v>41</v>
      </c>
      <c r="G214" s="39">
        <v>1</v>
      </c>
      <c r="H214" s="42">
        <f>VLOOKUP(F214,'[1]Pragati Upcountry Freight Annex'!$B$4:$E$135,4,FALSE)</f>
        <v>30</v>
      </c>
      <c r="I214" s="42">
        <v>20</v>
      </c>
      <c r="J214" s="42"/>
      <c r="K214" s="42">
        <f t="shared" si="6"/>
        <v>50</v>
      </c>
      <c r="L214" s="39" t="s">
        <v>602</v>
      </c>
      <c r="M214" s="39" t="s">
        <v>603</v>
      </c>
    </row>
    <row r="215" spans="1:13" s="2" customFormat="1" ht="14.85" customHeight="1" x14ac:dyDescent="0.25">
      <c r="A215" s="38">
        <f t="shared" si="7"/>
        <v>208</v>
      </c>
      <c r="B215" s="39" t="s">
        <v>604</v>
      </c>
      <c r="C215" s="50" t="s">
        <v>605</v>
      </c>
      <c r="D215" s="39" t="s">
        <v>606</v>
      </c>
      <c r="E215" s="41" t="s">
        <v>36</v>
      </c>
      <c r="F215" s="39" t="s">
        <v>38</v>
      </c>
      <c r="G215" s="39">
        <v>75</v>
      </c>
      <c r="H215" s="42">
        <f>VLOOKUP(F215,'[1]Pragati Upcountry Freight Annex'!$B$4:$C$136,2,FALSE)</f>
        <v>40</v>
      </c>
      <c r="I215" s="42">
        <v>20</v>
      </c>
      <c r="J215" s="42"/>
      <c r="K215" s="42">
        <f t="shared" si="6"/>
        <v>3020</v>
      </c>
      <c r="L215" s="39" t="s">
        <v>17</v>
      </c>
      <c r="M215" s="39" t="s">
        <v>205</v>
      </c>
    </row>
    <row r="216" spans="1:13" s="2" customFormat="1" ht="14.85" customHeight="1" x14ac:dyDescent="0.25">
      <c r="A216" s="38">
        <f t="shared" si="7"/>
        <v>209</v>
      </c>
      <c r="B216" s="39" t="s">
        <v>604</v>
      </c>
      <c r="C216" s="50" t="s">
        <v>607</v>
      </c>
      <c r="D216" s="39" t="s">
        <v>608</v>
      </c>
      <c r="E216" s="41" t="s">
        <v>36</v>
      </c>
      <c r="F216" s="39" t="s">
        <v>38</v>
      </c>
      <c r="G216" s="39">
        <v>75</v>
      </c>
      <c r="H216" s="42">
        <f>VLOOKUP(F216,'[1]Pragati Upcountry Freight Annex'!$B$4:$C$136,2,FALSE)</f>
        <v>40</v>
      </c>
      <c r="I216" s="42">
        <v>20</v>
      </c>
      <c r="J216" s="42"/>
      <c r="K216" s="42">
        <f t="shared" si="6"/>
        <v>3020</v>
      </c>
      <c r="L216" s="39" t="s">
        <v>17</v>
      </c>
      <c r="M216" s="39" t="s">
        <v>205</v>
      </c>
    </row>
    <row r="217" spans="1:13" s="2" customFormat="1" ht="14.85" customHeight="1" x14ac:dyDescent="0.25">
      <c r="A217" s="38">
        <f t="shared" si="7"/>
        <v>210</v>
      </c>
      <c r="B217" s="39" t="s">
        <v>604</v>
      </c>
      <c r="C217" s="50" t="s">
        <v>609</v>
      </c>
      <c r="D217" s="39" t="s">
        <v>610</v>
      </c>
      <c r="E217" s="41" t="s">
        <v>36</v>
      </c>
      <c r="F217" s="39" t="s">
        <v>38</v>
      </c>
      <c r="G217" s="39">
        <v>75</v>
      </c>
      <c r="H217" s="42">
        <f>VLOOKUP(F217,'[1]Pragati Upcountry Freight Annex'!$B$4:$C$136,2,FALSE)</f>
        <v>40</v>
      </c>
      <c r="I217" s="42">
        <v>20</v>
      </c>
      <c r="J217" s="42"/>
      <c r="K217" s="42">
        <f t="shared" si="6"/>
        <v>3020</v>
      </c>
      <c r="L217" s="39" t="s">
        <v>17</v>
      </c>
      <c r="M217" s="39" t="s">
        <v>205</v>
      </c>
    </row>
    <row r="218" spans="1:13" s="2" customFormat="1" ht="14.85" customHeight="1" x14ac:dyDescent="0.25">
      <c r="A218" s="38">
        <f t="shared" si="7"/>
        <v>211</v>
      </c>
      <c r="B218" s="39" t="s">
        <v>604</v>
      </c>
      <c r="C218" s="50" t="s">
        <v>611</v>
      </c>
      <c r="D218" s="39" t="s">
        <v>612</v>
      </c>
      <c r="E218" s="41" t="s">
        <v>36</v>
      </c>
      <c r="F218" s="39" t="s">
        <v>38</v>
      </c>
      <c r="G218" s="39">
        <v>75</v>
      </c>
      <c r="H218" s="42">
        <f>VLOOKUP(F218,'[1]Pragati Upcountry Freight Annex'!$B$4:$C$136,2,FALSE)</f>
        <v>40</v>
      </c>
      <c r="I218" s="42">
        <v>20</v>
      </c>
      <c r="J218" s="42"/>
      <c r="K218" s="42">
        <f t="shared" si="6"/>
        <v>3020</v>
      </c>
      <c r="L218" s="39" t="s">
        <v>17</v>
      </c>
      <c r="M218" s="39" t="s">
        <v>205</v>
      </c>
    </row>
    <row r="219" spans="1:13" s="2" customFormat="1" ht="14.85" customHeight="1" x14ac:dyDescent="0.25">
      <c r="A219" s="38">
        <f t="shared" si="7"/>
        <v>212</v>
      </c>
      <c r="B219" s="39" t="s">
        <v>604</v>
      </c>
      <c r="C219" s="50" t="s">
        <v>613</v>
      </c>
      <c r="D219" s="39" t="s">
        <v>614</v>
      </c>
      <c r="E219" s="41" t="s">
        <v>36</v>
      </c>
      <c r="F219" s="39" t="s">
        <v>22</v>
      </c>
      <c r="G219" s="39">
        <v>50</v>
      </c>
      <c r="H219" s="42">
        <f>VLOOKUP(F219,'[1]Pragati Upcountry Freight Annex'!$B$4:$C$136,2,FALSE)</f>
        <v>38</v>
      </c>
      <c r="I219" s="42">
        <v>20</v>
      </c>
      <c r="J219" s="42"/>
      <c r="K219" s="42">
        <f t="shared" si="6"/>
        <v>1920</v>
      </c>
      <c r="L219" s="39" t="s">
        <v>17</v>
      </c>
      <c r="M219" s="39" t="s">
        <v>222</v>
      </c>
    </row>
    <row r="220" spans="1:13" s="2" customFormat="1" ht="14.85" customHeight="1" x14ac:dyDescent="0.25">
      <c r="A220" s="38">
        <f t="shared" si="7"/>
        <v>213</v>
      </c>
      <c r="B220" s="39" t="s">
        <v>604</v>
      </c>
      <c r="C220" s="50" t="s">
        <v>615</v>
      </c>
      <c r="D220" s="39" t="s">
        <v>616</v>
      </c>
      <c r="E220" s="41" t="s">
        <v>36</v>
      </c>
      <c r="F220" s="39" t="s">
        <v>22</v>
      </c>
      <c r="G220" s="39">
        <v>110</v>
      </c>
      <c r="H220" s="42">
        <f>VLOOKUP(F220,'[1]Pragati Upcountry Freight Annex'!$B$4:$C$136,2,FALSE)</f>
        <v>38</v>
      </c>
      <c r="I220" s="42">
        <v>20</v>
      </c>
      <c r="J220" s="42"/>
      <c r="K220" s="42">
        <f t="shared" si="6"/>
        <v>4200</v>
      </c>
      <c r="L220" s="39" t="s">
        <v>17</v>
      </c>
      <c r="M220" s="39" t="s">
        <v>222</v>
      </c>
    </row>
    <row r="221" spans="1:13" s="2" customFormat="1" ht="14.85" customHeight="1" x14ac:dyDescent="0.25">
      <c r="A221" s="38">
        <f t="shared" si="7"/>
        <v>214</v>
      </c>
      <c r="B221" s="39" t="s">
        <v>604</v>
      </c>
      <c r="C221" s="50" t="s">
        <v>617</v>
      </c>
      <c r="D221" s="39" t="s">
        <v>211</v>
      </c>
      <c r="E221" s="41" t="s">
        <v>36</v>
      </c>
      <c r="F221" s="39" t="s">
        <v>38</v>
      </c>
      <c r="G221" s="39">
        <v>20</v>
      </c>
      <c r="H221" s="42">
        <f>VLOOKUP(F221,'[1]Pragati Upcountry Freight Annex'!$B$4:$C$136,2,FALSE)</f>
        <v>40</v>
      </c>
      <c r="I221" s="42">
        <v>20</v>
      </c>
      <c r="J221" s="42"/>
      <c r="K221" s="42">
        <f t="shared" si="6"/>
        <v>820</v>
      </c>
      <c r="L221" s="39" t="s">
        <v>17</v>
      </c>
      <c r="M221" s="39" t="s">
        <v>205</v>
      </c>
    </row>
    <row r="222" spans="1:13" s="2" customFormat="1" ht="14.85" customHeight="1" x14ac:dyDescent="0.25">
      <c r="A222" s="38">
        <f t="shared" si="7"/>
        <v>215</v>
      </c>
      <c r="B222" s="39" t="s">
        <v>604</v>
      </c>
      <c r="C222" s="50" t="s">
        <v>618</v>
      </c>
      <c r="D222" s="39" t="s">
        <v>619</v>
      </c>
      <c r="E222" s="41" t="s">
        <v>36</v>
      </c>
      <c r="F222" s="39" t="s">
        <v>38</v>
      </c>
      <c r="G222" s="39">
        <v>20</v>
      </c>
      <c r="H222" s="42">
        <f>VLOOKUP(F222,'[1]Pragati Upcountry Freight Annex'!$B$4:$C$136,2,FALSE)</f>
        <v>40</v>
      </c>
      <c r="I222" s="42">
        <v>20</v>
      </c>
      <c r="J222" s="42"/>
      <c r="K222" s="42">
        <f t="shared" si="6"/>
        <v>820</v>
      </c>
      <c r="L222" s="39" t="s">
        <v>17</v>
      </c>
      <c r="M222" s="39" t="s">
        <v>205</v>
      </c>
    </row>
    <row r="223" spans="1:13" s="2" customFormat="1" ht="14.85" customHeight="1" x14ac:dyDescent="0.25">
      <c r="A223" s="38">
        <f t="shared" si="7"/>
        <v>216</v>
      </c>
      <c r="B223" s="39" t="s">
        <v>604</v>
      </c>
      <c r="C223" s="50" t="s">
        <v>620</v>
      </c>
      <c r="D223" s="39" t="s">
        <v>621</v>
      </c>
      <c r="E223" s="41" t="s">
        <v>36</v>
      </c>
      <c r="F223" s="39" t="s">
        <v>38</v>
      </c>
      <c r="G223" s="39">
        <v>15</v>
      </c>
      <c r="H223" s="42">
        <f>VLOOKUP(F223,'[1]Pragati Upcountry Freight Annex'!$B$4:$H$136,7,FALSE)</f>
        <v>114</v>
      </c>
      <c r="I223" s="42">
        <v>20</v>
      </c>
      <c r="J223" s="42"/>
      <c r="K223" s="42">
        <f t="shared" si="6"/>
        <v>1730</v>
      </c>
      <c r="L223" s="39" t="s">
        <v>1058</v>
      </c>
      <c r="M223" s="39" t="s">
        <v>205</v>
      </c>
    </row>
    <row r="224" spans="1:13" s="2" customFormat="1" ht="14.85" customHeight="1" x14ac:dyDescent="0.25">
      <c r="A224" s="38">
        <f t="shared" si="7"/>
        <v>217</v>
      </c>
      <c r="B224" s="39" t="s">
        <v>604</v>
      </c>
      <c r="C224" s="50" t="s">
        <v>622</v>
      </c>
      <c r="D224" s="39" t="s">
        <v>198</v>
      </c>
      <c r="E224" s="41" t="s">
        <v>36</v>
      </c>
      <c r="F224" s="39" t="s">
        <v>38</v>
      </c>
      <c r="G224" s="39">
        <v>5</v>
      </c>
      <c r="H224" s="42">
        <f>VLOOKUP(F224,'[1]Pragati Upcountry Freight Annex'!$B$4:$C$136,2,FALSE)</f>
        <v>40</v>
      </c>
      <c r="I224" s="42">
        <v>20</v>
      </c>
      <c r="J224" s="42"/>
      <c r="K224" s="42">
        <f t="shared" si="6"/>
        <v>220</v>
      </c>
      <c r="L224" s="39" t="s">
        <v>17</v>
      </c>
      <c r="M224" s="39" t="s">
        <v>205</v>
      </c>
    </row>
    <row r="225" spans="1:13" s="2" customFormat="1" ht="14.85" customHeight="1" x14ac:dyDescent="0.25">
      <c r="A225" s="38">
        <f t="shared" si="7"/>
        <v>218</v>
      </c>
      <c r="B225" s="39" t="s">
        <v>604</v>
      </c>
      <c r="C225" s="50" t="s">
        <v>623</v>
      </c>
      <c r="D225" s="39" t="s">
        <v>624</v>
      </c>
      <c r="E225" s="41" t="s">
        <v>36</v>
      </c>
      <c r="F225" s="39" t="s">
        <v>38</v>
      </c>
      <c r="G225" s="39">
        <v>5</v>
      </c>
      <c r="H225" s="42">
        <f>VLOOKUP(F225,'[1]Pragati Upcountry Freight Annex'!$B$4:$C$136,2,FALSE)</f>
        <v>40</v>
      </c>
      <c r="I225" s="42">
        <v>20</v>
      </c>
      <c r="J225" s="42"/>
      <c r="K225" s="42">
        <f t="shared" si="6"/>
        <v>220</v>
      </c>
      <c r="L225" s="39" t="s">
        <v>17</v>
      </c>
      <c r="M225" s="39" t="s">
        <v>205</v>
      </c>
    </row>
    <row r="226" spans="1:13" s="2" customFormat="1" ht="14.85" customHeight="1" x14ac:dyDescent="0.25">
      <c r="A226" s="38">
        <f t="shared" si="7"/>
        <v>219</v>
      </c>
      <c r="B226" s="39" t="s">
        <v>604</v>
      </c>
      <c r="C226" s="50" t="s">
        <v>625</v>
      </c>
      <c r="D226" s="39" t="s">
        <v>77</v>
      </c>
      <c r="E226" s="41" t="s">
        <v>36</v>
      </c>
      <c r="F226" s="39" t="s">
        <v>41</v>
      </c>
      <c r="G226" s="39">
        <v>90</v>
      </c>
      <c r="H226" s="42">
        <f>VLOOKUP(F226,'[1]Pragati Upcountry Freight Annex'!$B$4:$C$136,2,FALSE)</f>
        <v>38</v>
      </c>
      <c r="I226" s="42">
        <v>20</v>
      </c>
      <c r="J226" s="42"/>
      <c r="K226" s="42">
        <f t="shared" si="6"/>
        <v>3440</v>
      </c>
      <c r="L226" s="39" t="s">
        <v>17</v>
      </c>
      <c r="M226" s="39" t="s">
        <v>446</v>
      </c>
    </row>
    <row r="227" spans="1:13" s="2" customFormat="1" ht="14.85" customHeight="1" x14ac:dyDescent="0.25">
      <c r="A227" s="38">
        <f t="shared" si="7"/>
        <v>220</v>
      </c>
      <c r="B227" s="39" t="s">
        <v>604</v>
      </c>
      <c r="C227" s="50" t="s">
        <v>626</v>
      </c>
      <c r="D227" s="39" t="s">
        <v>627</v>
      </c>
      <c r="E227" s="41" t="s">
        <v>36</v>
      </c>
      <c r="F227" s="39" t="s">
        <v>29</v>
      </c>
      <c r="G227" s="39">
        <v>14</v>
      </c>
      <c r="H227" s="42">
        <f>VLOOKUP(F227,'[1]Pragati Upcountry Freight Annex'!$B$4:$C$136,2,FALSE)</f>
        <v>38</v>
      </c>
      <c r="I227" s="42">
        <v>20</v>
      </c>
      <c r="J227" s="42"/>
      <c r="K227" s="42">
        <f t="shared" si="6"/>
        <v>552</v>
      </c>
      <c r="L227" s="39" t="s">
        <v>17</v>
      </c>
      <c r="M227" s="39" t="s">
        <v>593</v>
      </c>
    </row>
    <row r="228" spans="1:13" s="2" customFormat="1" ht="14.85" customHeight="1" x14ac:dyDescent="0.25">
      <c r="A228" s="38">
        <f t="shared" si="7"/>
        <v>221</v>
      </c>
      <c r="B228" s="39" t="s">
        <v>604</v>
      </c>
      <c r="C228" s="50" t="s">
        <v>628</v>
      </c>
      <c r="D228" s="39" t="s">
        <v>629</v>
      </c>
      <c r="E228" s="41" t="s">
        <v>36</v>
      </c>
      <c r="F228" s="39" t="s">
        <v>29</v>
      </c>
      <c r="G228" s="39">
        <v>7</v>
      </c>
      <c r="H228" s="42">
        <f>VLOOKUP(F228,'[1]Pragati Upcountry Freight Annex'!$B$4:$C$136,2,FALSE)</f>
        <v>38</v>
      </c>
      <c r="I228" s="42">
        <v>20</v>
      </c>
      <c r="J228" s="42"/>
      <c r="K228" s="42">
        <f t="shared" si="6"/>
        <v>286</v>
      </c>
      <c r="L228" s="39" t="s">
        <v>17</v>
      </c>
      <c r="M228" s="39" t="s">
        <v>593</v>
      </c>
    </row>
    <row r="229" spans="1:13" s="2" customFormat="1" ht="14.85" customHeight="1" x14ac:dyDescent="0.25">
      <c r="A229" s="38">
        <f t="shared" si="7"/>
        <v>222</v>
      </c>
      <c r="B229" s="39" t="s">
        <v>604</v>
      </c>
      <c r="C229" s="50" t="s">
        <v>630</v>
      </c>
      <c r="D229" s="39" t="s">
        <v>631</v>
      </c>
      <c r="E229" s="41" t="s">
        <v>36</v>
      </c>
      <c r="F229" s="39" t="s">
        <v>38</v>
      </c>
      <c r="G229" s="39">
        <v>10</v>
      </c>
      <c r="H229" s="42">
        <f>VLOOKUP(F229,'[1]Pragati Upcountry Freight Annex'!$B$4:$C$136,2,FALSE)</f>
        <v>40</v>
      </c>
      <c r="I229" s="42">
        <v>20</v>
      </c>
      <c r="J229" s="42"/>
      <c r="K229" s="42">
        <f t="shared" si="6"/>
        <v>420</v>
      </c>
      <c r="L229" s="39" t="s">
        <v>17</v>
      </c>
      <c r="M229" s="39" t="s">
        <v>205</v>
      </c>
    </row>
    <row r="230" spans="1:13" s="2" customFormat="1" ht="14.85" customHeight="1" x14ac:dyDescent="0.25">
      <c r="A230" s="38">
        <f t="shared" si="7"/>
        <v>223</v>
      </c>
      <c r="B230" s="39" t="s">
        <v>604</v>
      </c>
      <c r="C230" s="50" t="s">
        <v>632</v>
      </c>
      <c r="D230" s="39" t="s">
        <v>633</v>
      </c>
      <c r="E230" s="41" t="s">
        <v>36</v>
      </c>
      <c r="F230" s="39" t="s">
        <v>38</v>
      </c>
      <c r="G230" s="39">
        <v>15</v>
      </c>
      <c r="H230" s="42">
        <f>VLOOKUP(F230,'[1]Pragati Upcountry Freight Annex'!$B$4:$H$136,7,FALSE)</f>
        <v>114</v>
      </c>
      <c r="I230" s="42">
        <v>20</v>
      </c>
      <c r="J230" s="42"/>
      <c r="K230" s="42">
        <f t="shared" si="6"/>
        <v>1730</v>
      </c>
      <c r="L230" s="39" t="s">
        <v>1058</v>
      </c>
      <c r="M230" s="39" t="s">
        <v>205</v>
      </c>
    </row>
    <row r="231" spans="1:13" s="2" customFormat="1" ht="14.85" customHeight="1" x14ac:dyDescent="0.25">
      <c r="A231" s="38">
        <f t="shared" si="7"/>
        <v>224</v>
      </c>
      <c r="B231" s="39" t="s">
        <v>604</v>
      </c>
      <c r="C231" s="50" t="s">
        <v>634</v>
      </c>
      <c r="D231" s="39" t="s">
        <v>635</v>
      </c>
      <c r="E231" s="41" t="s">
        <v>36</v>
      </c>
      <c r="F231" s="39" t="s">
        <v>27</v>
      </c>
      <c r="G231" s="39">
        <v>2</v>
      </c>
      <c r="H231" s="42">
        <f>VLOOKUP(F231,'[1]Pragati Upcountry Freight Annex'!$B$4:$J$136,9,FALSE)</f>
        <v>340</v>
      </c>
      <c r="I231" s="42">
        <v>20</v>
      </c>
      <c r="J231" s="42"/>
      <c r="K231" s="42">
        <f t="shared" si="6"/>
        <v>700</v>
      </c>
      <c r="L231" s="39" t="s">
        <v>15</v>
      </c>
      <c r="M231" s="39" t="s">
        <v>242</v>
      </c>
    </row>
    <row r="232" spans="1:13" s="2" customFormat="1" ht="14.85" customHeight="1" x14ac:dyDescent="0.25">
      <c r="A232" s="38">
        <f t="shared" si="7"/>
        <v>225</v>
      </c>
      <c r="B232" s="39" t="s">
        <v>604</v>
      </c>
      <c r="C232" s="50" t="s">
        <v>636</v>
      </c>
      <c r="D232" s="39" t="s">
        <v>637</v>
      </c>
      <c r="E232" s="41" t="s">
        <v>36</v>
      </c>
      <c r="F232" s="39" t="s">
        <v>27</v>
      </c>
      <c r="G232" s="39">
        <v>50</v>
      </c>
      <c r="H232" s="42">
        <f>VLOOKUP(F232,'[1]Pragati Upcountry Freight Annex'!$B$4:$C$136,2,FALSE)</f>
        <v>38</v>
      </c>
      <c r="I232" s="42">
        <v>20</v>
      </c>
      <c r="J232" s="42"/>
      <c r="K232" s="42">
        <f t="shared" si="6"/>
        <v>1920</v>
      </c>
      <c r="L232" s="39" t="s">
        <v>18</v>
      </c>
      <c r="M232" s="39" t="s">
        <v>638</v>
      </c>
    </row>
    <row r="233" spans="1:13" s="2" customFormat="1" ht="14.85" customHeight="1" x14ac:dyDescent="0.25">
      <c r="A233" s="38">
        <f t="shared" si="7"/>
        <v>226</v>
      </c>
      <c r="B233" s="39" t="s">
        <v>604</v>
      </c>
      <c r="C233" s="50" t="s">
        <v>639</v>
      </c>
      <c r="D233" s="39" t="s">
        <v>59</v>
      </c>
      <c r="E233" s="41" t="s">
        <v>36</v>
      </c>
      <c r="F233" s="39" t="s">
        <v>119</v>
      </c>
      <c r="G233" s="39">
        <v>1</v>
      </c>
      <c r="H233" s="42">
        <f>VLOOKUP(F233,'[1]Pragati Upcountry Freight Annex'!$B$4:$C$136,2,FALSE)</f>
        <v>36</v>
      </c>
      <c r="I233" s="42">
        <v>20</v>
      </c>
      <c r="J233" s="42"/>
      <c r="K233" s="42">
        <f t="shared" si="6"/>
        <v>56</v>
      </c>
      <c r="L233" s="39" t="s">
        <v>18</v>
      </c>
      <c r="M233" s="39" t="s">
        <v>640</v>
      </c>
    </row>
    <row r="234" spans="1:13" s="2" customFormat="1" ht="14.85" customHeight="1" x14ac:dyDescent="0.25">
      <c r="A234" s="38">
        <f t="shared" si="7"/>
        <v>227</v>
      </c>
      <c r="B234" s="39" t="s">
        <v>604</v>
      </c>
      <c r="C234" s="50" t="s">
        <v>641</v>
      </c>
      <c r="D234" s="39" t="s">
        <v>642</v>
      </c>
      <c r="E234" s="41" t="s">
        <v>36</v>
      </c>
      <c r="F234" s="39" t="s">
        <v>26</v>
      </c>
      <c r="G234" s="39">
        <v>4</v>
      </c>
      <c r="H234" s="42">
        <f>VLOOKUP(F234,'[1]Pragati Upcountry Freight Annex'!$B$4:$F$136,5,FALSE)</f>
        <v>70</v>
      </c>
      <c r="I234" s="42">
        <v>20</v>
      </c>
      <c r="J234" s="42"/>
      <c r="K234" s="42">
        <f t="shared" si="6"/>
        <v>300</v>
      </c>
      <c r="L234" s="39" t="s">
        <v>19</v>
      </c>
      <c r="M234" s="39" t="s">
        <v>265</v>
      </c>
    </row>
    <row r="235" spans="1:13" s="2" customFormat="1" ht="14.85" customHeight="1" x14ac:dyDescent="0.25">
      <c r="A235" s="38">
        <f t="shared" si="7"/>
        <v>228</v>
      </c>
      <c r="B235" s="39" t="s">
        <v>604</v>
      </c>
      <c r="C235" s="50" t="s">
        <v>643</v>
      </c>
      <c r="D235" s="39" t="s">
        <v>644</v>
      </c>
      <c r="E235" s="41" t="s">
        <v>36</v>
      </c>
      <c r="F235" s="39" t="s">
        <v>119</v>
      </c>
      <c r="G235" s="39">
        <v>6</v>
      </c>
      <c r="H235" s="42">
        <f>VLOOKUP(F235,'[1]Pragati Upcountry Freight Annex'!$B$4:$C$136,2,FALSE)</f>
        <v>36</v>
      </c>
      <c r="I235" s="42">
        <v>20</v>
      </c>
      <c r="J235" s="42"/>
      <c r="K235" s="42">
        <f t="shared" si="6"/>
        <v>236</v>
      </c>
      <c r="L235" s="39" t="s">
        <v>17</v>
      </c>
      <c r="M235" s="39" t="s">
        <v>640</v>
      </c>
    </row>
    <row r="236" spans="1:13" s="2" customFormat="1" ht="14.85" customHeight="1" x14ac:dyDescent="0.25">
      <c r="A236" s="38">
        <f t="shared" si="7"/>
        <v>229</v>
      </c>
      <c r="B236" s="39" t="s">
        <v>604</v>
      </c>
      <c r="C236" s="50" t="s">
        <v>645</v>
      </c>
      <c r="D236" s="39" t="s">
        <v>646</v>
      </c>
      <c r="E236" s="41" t="s">
        <v>36</v>
      </c>
      <c r="F236" s="39" t="s">
        <v>119</v>
      </c>
      <c r="G236" s="39">
        <v>1</v>
      </c>
      <c r="H236" s="42">
        <f>VLOOKUP(F236,'[1]Pragati Upcountry Freight Annex'!$B$4:$C$136,2,FALSE)</f>
        <v>36</v>
      </c>
      <c r="I236" s="42">
        <v>20</v>
      </c>
      <c r="J236" s="42"/>
      <c r="K236" s="42">
        <f t="shared" si="6"/>
        <v>56</v>
      </c>
      <c r="L236" s="39" t="s">
        <v>17</v>
      </c>
      <c r="M236" s="39" t="s">
        <v>640</v>
      </c>
    </row>
    <row r="237" spans="1:13" s="2" customFormat="1" ht="14.85" customHeight="1" x14ac:dyDescent="0.25">
      <c r="A237" s="38">
        <f t="shared" si="7"/>
        <v>230</v>
      </c>
      <c r="B237" s="39" t="s">
        <v>604</v>
      </c>
      <c r="C237" s="50" t="s">
        <v>647</v>
      </c>
      <c r="D237" s="39" t="s">
        <v>648</v>
      </c>
      <c r="E237" s="41" t="s">
        <v>36</v>
      </c>
      <c r="F237" s="39" t="s">
        <v>35</v>
      </c>
      <c r="G237" s="39">
        <v>5</v>
      </c>
      <c r="H237" s="42">
        <f>VLOOKUP(F237,'[1]Pragati Upcountry Freight Annex'!$B$4:$H$136,7,FALSE)</f>
        <v>101</v>
      </c>
      <c r="I237" s="42">
        <v>20</v>
      </c>
      <c r="J237" s="42"/>
      <c r="K237" s="42">
        <f t="shared" si="6"/>
        <v>525</v>
      </c>
      <c r="L237" s="39" t="s">
        <v>1058</v>
      </c>
      <c r="M237" s="39" t="s">
        <v>310</v>
      </c>
    </row>
    <row r="238" spans="1:13" s="2" customFormat="1" ht="14.85" customHeight="1" x14ac:dyDescent="0.25">
      <c r="A238" s="38">
        <f t="shared" si="7"/>
        <v>231</v>
      </c>
      <c r="B238" s="39" t="s">
        <v>604</v>
      </c>
      <c r="C238" s="50" t="s">
        <v>649</v>
      </c>
      <c r="D238" s="39" t="s">
        <v>650</v>
      </c>
      <c r="E238" s="41" t="s">
        <v>36</v>
      </c>
      <c r="F238" s="39" t="s">
        <v>38</v>
      </c>
      <c r="G238" s="39">
        <v>100</v>
      </c>
      <c r="H238" s="42">
        <f>VLOOKUP(F238,'[1]Pragati Upcountry Freight Annex'!$B$4:$C$136,2,FALSE)</f>
        <v>40</v>
      </c>
      <c r="I238" s="42">
        <v>20</v>
      </c>
      <c r="J238" s="42"/>
      <c r="K238" s="42">
        <f t="shared" si="6"/>
        <v>4020</v>
      </c>
      <c r="L238" s="39" t="s">
        <v>17</v>
      </c>
      <c r="M238" s="39" t="s">
        <v>205</v>
      </c>
    </row>
    <row r="239" spans="1:13" s="2" customFormat="1" ht="14.85" customHeight="1" x14ac:dyDescent="0.25">
      <c r="A239" s="38">
        <f t="shared" si="7"/>
        <v>232</v>
      </c>
      <c r="B239" s="39" t="s">
        <v>651</v>
      </c>
      <c r="C239" s="50" t="s">
        <v>652</v>
      </c>
      <c r="D239" s="39" t="s">
        <v>653</v>
      </c>
      <c r="E239" s="41" t="s">
        <v>36</v>
      </c>
      <c r="F239" s="39" t="s">
        <v>1</v>
      </c>
      <c r="G239" s="39">
        <v>75</v>
      </c>
      <c r="H239" s="42">
        <f>VLOOKUP(F239,'[1]Pragati Upcountry Freight Annex'!$B$4:$C$136,2,FALSE)</f>
        <v>38</v>
      </c>
      <c r="I239" s="42">
        <v>20</v>
      </c>
      <c r="J239" s="42"/>
      <c r="K239" s="42">
        <f t="shared" si="6"/>
        <v>2870</v>
      </c>
      <c r="L239" s="39" t="s">
        <v>17</v>
      </c>
      <c r="M239" s="39" t="s">
        <v>654</v>
      </c>
    </row>
    <row r="240" spans="1:13" s="2" customFormat="1" ht="14.85" customHeight="1" x14ac:dyDescent="0.25">
      <c r="A240" s="38">
        <f t="shared" si="7"/>
        <v>233</v>
      </c>
      <c r="B240" s="39" t="s">
        <v>651</v>
      </c>
      <c r="C240" s="50" t="s">
        <v>655</v>
      </c>
      <c r="D240" s="39" t="s">
        <v>656</v>
      </c>
      <c r="E240" s="41" t="s">
        <v>36</v>
      </c>
      <c r="F240" s="39" t="s">
        <v>1</v>
      </c>
      <c r="G240" s="39">
        <v>75</v>
      </c>
      <c r="H240" s="42">
        <f>VLOOKUP(F240,'[1]Pragati Upcountry Freight Annex'!$B$4:$C$136,2,FALSE)</f>
        <v>38</v>
      </c>
      <c r="I240" s="42">
        <v>20</v>
      </c>
      <c r="J240" s="42"/>
      <c r="K240" s="42">
        <f t="shared" si="6"/>
        <v>2870</v>
      </c>
      <c r="L240" s="39" t="s">
        <v>17</v>
      </c>
      <c r="M240" s="39" t="s">
        <v>654</v>
      </c>
    </row>
    <row r="241" spans="1:13" s="2" customFormat="1" ht="14.85" customHeight="1" x14ac:dyDescent="0.25">
      <c r="A241" s="38">
        <f t="shared" si="7"/>
        <v>234</v>
      </c>
      <c r="B241" s="39" t="s">
        <v>651</v>
      </c>
      <c r="C241" s="50" t="s">
        <v>657</v>
      </c>
      <c r="D241" s="39" t="s">
        <v>658</v>
      </c>
      <c r="E241" s="41" t="s">
        <v>36</v>
      </c>
      <c r="F241" s="39" t="s">
        <v>38</v>
      </c>
      <c r="G241" s="39">
        <v>75</v>
      </c>
      <c r="H241" s="42">
        <f>VLOOKUP(F241,'[1]Pragati Upcountry Freight Annex'!$B$4:$C$136,2,FALSE)</f>
        <v>40</v>
      </c>
      <c r="I241" s="42">
        <v>20</v>
      </c>
      <c r="J241" s="42"/>
      <c r="K241" s="42">
        <f t="shared" si="6"/>
        <v>3020</v>
      </c>
      <c r="L241" s="39" t="s">
        <v>17</v>
      </c>
      <c r="M241" s="39" t="s">
        <v>205</v>
      </c>
    </row>
    <row r="242" spans="1:13" s="2" customFormat="1" ht="14.85" customHeight="1" x14ac:dyDescent="0.25">
      <c r="A242" s="38">
        <f t="shared" si="7"/>
        <v>235</v>
      </c>
      <c r="B242" s="39" t="s">
        <v>651</v>
      </c>
      <c r="C242" s="50" t="s">
        <v>659</v>
      </c>
      <c r="D242" s="39" t="s">
        <v>251</v>
      </c>
      <c r="E242" s="41" t="s">
        <v>36</v>
      </c>
      <c r="F242" s="39" t="s">
        <v>38</v>
      </c>
      <c r="G242" s="39">
        <v>90</v>
      </c>
      <c r="H242" s="42">
        <f>VLOOKUP(F242,'[1]Pragati Upcountry Freight Annex'!$B$4:$C$136,2,FALSE)</f>
        <v>40</v>
      </c>
      <c r="I242" s="42">
        <v>20</v>
      </c>
      <c r="J242" s="42"/>
      <c r="K242" s="42">
        <f t="shared" si="6"/>
        <v>3620</v>
      </c>
      <c r="L242" s="39" t="s">
        <v>17</v>
      </c>
      <c r="M242" s="39" t="s">
        <v>205</v>
      </c>
    </row>
    <row r="243" spans="1:13" s="2" customFormat="1" ht="14.85" customHeight="1" x14ac:dyDescent="0.25">
      <c r="A243" s="38">
        <f t="shared" si="7"/>
        <v>236</v>
      </c>
      <c r="B243" s="39" t="s">
        <v>651</v>
      </c>
      <c r="C243" s="50" t="s">
        <v>660</v>
      </c>
      <c r="D243" s="39" t="s">
        <v>661</v>
      </c>
      <c r="E243" s="41" t="s">
        <v>36</v>
      </c>
      <c r="F243" s="39" t="s">
        <v>29</v>
      </c>
      <c r="G243" s="39">
        <v>2</v>
      </c>
      <c r="H243" s="42">
        <f>VLOOKUP(F243,'[1]Pragati Upcountry Freight Annex'!$B$4:$I$135,8,FALSE)</f>
        <v>195</v>
      </c>
      <c r="I243" s="42">
        <v>20</v>
      </c>
      <c r="J243" s="42"/>
      <c r="K243" s="42">
        <f t="shared" si="6"/>
        <v>410</v>
      </c>
      <c r="L243" s="39" t="s">
        <v>99</v>
      </c>
      <c r="M243" s="39" t="s">
        <v>662</v>
      </c>
    </row>
    <row r="244" spans="1:13" s="2" customFormat="1" ht="14.85" customHeight="1" x14ac:dyDescent="0.25">
      <c r="A244" s="38">
        <f t="shared" si="7"/>
        <v>237</v>
      </c>
      <c r="B244" s="39" t="s">
        <v>651</v>
      </c>
      <c r="C244" s="50" t="s">
        <v>663</v>
      </c>
      <c r="D244" s="39" t="s">
        <v>249</v>
      </c>
      <c r="E244" s="41" t="s">
        <v>36</v>
      </c>
      <c r="F244" s="39" t="s">
        <v>22</v>
      </c>
      <c r="G244" s="39">
        <v>5</v>
      </c>
      <c r="H244" s="42">
        <f>VLOOKUP(F244,'[1]Pragati Upcountry Freight Annex'!$B$4:$C$136,2,FALSE)</f>
        <v>38</v>
      </c>
      <c r="I244" s="42">
        <v>20</v>
      </c>
      <c r="J244" s="42"/>
      <c r="K244" s="42">
        <f t="shared" si="6"/>
        <v>210</v>
      </c>
      <c r="L244" s="39" t="s">
        <v>17</v>
      </c>
      <c r="M244" s="39" t="s">
        <v>222</v>
      </c>
    </row>
    <row r="245" spans="1:13" s="2" customFormat="1" ht="14.85" customHeight="1" x14ac:dyDescent="0.25">
      <c r="A245" s="38">
        <f t="shared" si="7"/>
        <v>238</v>
      </c>
      <c r="B245" s="39" t="s">
        <v>651</v>
      </c>
      <c r="C245" s="50" t="s">
        <v>664</v>
      </c>
      <c r="D245" s="39" t="s">
        <v>665</v>
      </c>
      <c r="E245" s="41" t="s">
        <v>36</v>
      </c>
      <c r="F245" s="39" t="s">
        <v>23</v>
      </c>
      <c r="G245" s="39">
        <v>2</v>
      </c>
      <c r="H245" s="42">
        <f>VLOOKUP(F245,'[1]Pragati Upcountry Freight Annex'!$B$4:$I$135,8,FALSE)</f>
        <v>181</v>
      </c>
      <c r="I245" s="42">
        <v>20</v>
      </c>
      <c r="J245" s="42"/>
      <c r="K245" s="42">
        <f t="shared" si="6"/>
        <v>382</v>
      </c>
      <c r="L245" s="39" t="s">
        <v>99</v>
      </c>
      <c r="M245" s="39" t="s">
        <v>662</v>
      </c>
    </row>
    <row r="246" spans="1:13" s="2" customFormat="1" ht="14.85" customHeight="1" x14ac:dyDescent="0.25">
      <c r="A246" s="38">
        <f t="shared" si="7"/>
        <v>239</v>
      </c>
      <c r="B246" s="39" t="s">
        <v>651</v>
      </c>
      <c r="C246" s="50" t="s">
        <v>666</v>
      </c>
      <c r="D246" s="39" t="s">
        <v>667</v>
      </c>
      <c r="E246" s="41" t="s">
        <v>36</v>
      </c>
      <c r="F246" s="39" t="s">
        <v>22</v>
      </c>
      <c r="G246" s="39">
        <v>10</v>
      </c>
      <c r="H246" s="42">
        <f>VLOOKUP(F246,'[1]Pragati Upcountry Freight Annex'!$B$4:$C$136,2,FALSE)</f>
        <v>38</v>
      </c>
      <c r="I246" s="42">
        <v>20</v>
      </c>
      <c r="J246" s="42"/>
      <c r="K246" s="42">
        <f t="shared" si="6"/>
        <v>400</v>
      </c>
      <c r="L246" s="39" t="s">
        <v>17</v>
      </c>
      <c r="M246" s="39" t="s">
        <v>222</v>
      </c>
    </row>
    <row r="247" spans="1:13" s="2" customFormat="1" ht="14.85" customHeight="1" x14ac:dyDescent="0.25">
      <c r="A247" s="38">
        <f t="shared" si="7"/>
        <v>240</v>
      </c>
      <c r="B247" s="39" t="s">
        <v>651</v>
      </c>
      <c r="C247" s="50" t="s">
        <v>668</v>
      </c>
      <c r="D247" s="39" t="s">
        <v>669</v>
      </c>
      <c r="E247" s="41" t="s">
        <v>36</v>
      </c>
      <c r="F247" s="39" t="s">
        <v>26</v>
      </c>
      <c r="G247" s="39">
        <v>2</v>
      </c>
      <c r="H247" s="42">
        <f>VLOOKUP(F247,'[1]Pragati Upcountry Freight Annex'!$B$4:$D$135,3,FALSE)</f>
        <v>38</v>
      </c>
      <c r="I247" s="42">
        <v>20</v>
      </c>
      <c r="J247" s="42"/>
      <c r="K247" s="42">
        <f t="shared" si="6"/>
        <v>96</v>
      </c>
      <c r="L247" s="39" t="s">
        <v>16</v>
      </c>
      <c r="M247" s="39" t="s">
        <v>670</v>
      </c>
    </row>
    <row r="248" spans="1:13" s="2" customFormat="1" ht="14.85" customHeight="1" x14ac:dyDescent="0.25">
      <c r="A248" s="38">
        <f t="shared" si="7"/>
        <v>241</v>
      </c>
      <c r="B248" s="39" t="s">
        <v>651</v>
      </c>
      <c r="C248" s="50" t="s">
        <v>671</v>
      </c>
      <c r="D248" s="39" t="s">
        <v>672</v>
      </c>
      <c r="E248" s="41" t="s">
        <v>36</v>
      </c>
      <c r="F248" s="39" t="s">
        <v>65</v>
      </c>
      <c r="G248" s="39">
        <v>7</v>
      </c>
      <c r="H248" s="42">
        <f>VLOOKUP(F248,'[1]Pragati Upcountry Freight Annex'!$B$4:$C$136,2,FALSE)</f>
        <v>40</v>
      </c>
      <c r="I248" s="42">
        <v>20</v>
      </c>
      <c r="J248" s="42"/>
      <c r="K248" s="42">
        <f t="shared" si="6"/>
        <v>300</v>
      </c>
      <c r="L248" s="39" t="s">
        <v>17</v>
      </c>
      <c r="M248" s="39" t="s">
        <v>673</v>
      </c>
    </row>
    <row r="249" spans="1:13" s="2" customFormat="1" ht="14.85" customHeight="1" x14ac:dyDescent="0.25">
      <c r="A249" s="38">
        <f t="shared" si="7"/>
        <v>242</v>
      </c>
      <c r="B249" s="39" t="s">
        <v>651</v>
      </c>
      <c r="C249" s="50" t="s">
        <v>674</v>
      </c>
      <c r="D249" s="39" t="s">
        <v>675</v>
      </c>
      <c r="E249" s="41" t="s">
        <v>36</v>
      </c>
      <c r="F249" s="39" t="s">
        <v>65</v>
      </c>
      <c r="G249" s="39">
        <v>73</v>
      </c>
      <c r="H249" s="42">
        <f>VLOOKUP(F249,'[1]Pragati Upcountry Freight Annex'!$B$4:$C$136,2,FALSE)</f>
        <v>40</v>
      </c>
      <c r="I249" s="42">
        <v>20</v>
      </c>
      <c r="J249" s="42"/>
      <c r="K249" s="42">
        <f t="shared" si="6"/>
        <v>2940</v>
      </c>
      <c r="L249" s="39" t="s">
        <v>17</v>
      </c>
      <c r="M249" s="39" t="s">
        <v>673</v>
      </c>
    </row>
    <row r="250" spans="1:13" s="2" customFormat="1" ht="14.85" customHeight="1" x14ac:dyDescent="0.25">
      <c r="A250" s="38">
        <f t="shared" si="7"/>
        <v>243</v>
      </c>
      <c r="B250" s="39" t="s">
        <v>651</v>
      </c>
      <c r="C250" s="50" t="s">
        <v>676</v>
      </c>
      <c r="D250" s="39" t="s">
        <v>677</v>
      </c>
      <c r="E250" s="41" t="s">
        <v>36</v>
      </c>
      <c r="F250" s="39" t="s">
        <v>41</v>
      </c>
      <c r="G250" s="39">
        <v>55</v>
      </c>
      <c r="H250" s="42">
        <f>VLOOKUP(F250,'[1]Pragati Upcountry Freight Annex'!$B$4:$C$136,2,FALSE)</f>
        <v>38</v>
      </c>
      <c r="I250" s="42">
        <v>20</v>
      </c>
      <c r="J250" s="42"/>
      <c r="K250" s="42">
        <f t="shared" si="6"/>
        <v>2110</v>
      </c>
      <c r="L250" s="39" t="s">
        <v>17</v>
      </c>
      <c r="M250" s="39" t="s">
        <v>446</v>
      </c>
    </row>
    <row r="251" spans="1:13" s="2" customFormat="1" ht="14.85" customHeight="1" x14ac:dyDescent="0.25">
      <c r="A251" s="38">
        <f t="shared" si="7"/>
        <v>244</v>
      </c>
      <c r="B251" s="39" t="s">
        <v>651</v>
      </c>
      <c r="C251" s="50" t="s">
        <v>678</v>
      </c>
      <c r="D251" s="39" t="s">
        <v>679</v>
      </c>
      <c r="E251" s="41" t="s">
        <v>36</v>
      </c>
      <c r="F251" s="39" t="s">
        <v>41</v>
      </c>
      <c r="G251" s="39">
        <v>27</v>
      </c>
      <c r="H251" s="42">
        <f>VLOOKUP(F251,'[1]Pragati Upcountry Freight Annex'!$B$4:$C$136,2,FALSE)</f>
        <v>38</v>
      </c>
      <c r="I251" s="42">
        <v>20</v>
      </c>
      <c r="J251" s="42"/>
      <c r="K251" s="42">
        <f t="shared" si="6"/>
        <v>1046</v>
      </c>
      <c r="L251" s="39" t="s">
        <v>17</v>
      </c>
      <c r="M251" s="39" t="s">
        <v>446</v>
      </c>
    </row>
    <row r="252" spans="1:13" s="2" customFormat="1" ht="14.85" customHeight="1" x14ac:dyDescent="0.25">
      <c r="A252" s="38">
        <f t="shared" si="7"/>
        <v>245</v>
      </c>
      <c r="B252" s="39" t="s">
        <v>680</v>
      </c>
      <c r="C252" s="50" t="s">
        <v>681</v>
      </c>
      <c r="D252" s="39" t="s">
        <v>682</v>
      </c>
      <c r="E252" s="41" t="s">
        <v>36</v>
      </c>
      <c r="F252" s="39" t="s">
        <v>274</v>
      </c>
      <c r="G252" s="39">
        <v>30</v>
      </c>
      <c r="H252" s="42">
        <f>VLOOKUP(F252,'[1]Pragati Upcountry Freight Annex'!$B$4:$D$135,3,FALSE)</f>
        <v>47</v>
      </c>
      <c r="I252" s="42">
        <v>20</v>
      </c>
      <c r="J252" s="42"/>
      <c r="K252" s="42">
        <f t="shared" si="6"/>
        <v>1430</v>
      </c>
      <c r="L252" s="39" t="s">
        <v>16</v>
      </c>
      <c r="M252" s="39" t="s">
        <v>275</v>
      </c>
    </row>
    <row r="253" spans="1:13" s="2" customFormat="1" ht="14.85" customHeight="1" x14ac:dyDescent="0.25">
      <c r="A253" s="38">
        <f t="shared" si="7"/>
        <v>246</v>
      </c>
      <c r="B253" s="39" t="s">
        <v>680</v>
      </c>
      <c r="C253" s="50" t="s">
        <v>683</v>
      </c>
      <c r="D253" s="39" t="s">
        <v>684</v>
      </c>
      <c r="E253" s="41" t="s">
        <v>36</v>
      </c>
      <c r="F253" s="39" t="s">
        <v>274</v>
      </c>
      <c r="G253" s="39">
        <v>20</v>
      </c>
      <c r="H253" s="42">
        <f>VLOOKUP(F253,'[1]Pragati Upcountry Freight Annex'!$B$4:$D$135,3,FALSE)</f>
        <v>47</v>
      </c>
      <c r="I253" s="42">
        <v>20</v>
      </c>
      <c r="J253" s="42"/>
      <c r="K253" s="42">
        <f t="shared" si="6"/>
        <v>960</v>
      </c>
      <c r="L253" s="39" t="s">
        <v>16</v>
      </c>
      <c r="M253" s="39" t="s">
        <v>275</v>
      </c>
    </row>
    <row r="254" spans="1:13" s="2" customFormat="1" ht="14.85" customHeight="1" x14ac:dyDescent="0.25">
      <c r="A254" s="38">
        <f t="shared" si="7"/>
        <v>247</v>
      </c>
      <c r="B254" s="39" t="s">
        <v>680</v>
      </c>
      <c r="C254" s="50" t="s">
        <v>685</v>
      </c>
      <c r="D254" s="39" t="s">
        <v>117</v>
      </c>
      <c r="E254" s="41" t="s">
        <v>36</v>
      </c>
      <c r="F254" s="39" t="s">
        <v>274</v>
      </c>
      <c r="G254" s="39">
        <v>102</v>
      </c>
      <c r="H254" s="42">
        <f>VLOOKUP(F254,'[1]Pragati Upcountry Freight Annex'!$B$4:$D$135,3,FALSE)</f>
        <v>47</v>
      </c>
      <c r="I254" s="42">
        <v>20</v>
      </c>
      <c r="J254" s="42"/>
      <c r="K254" s="42">
        <f t="shared" si="6"/>
        <v>4814</v>
      </c>
      <c r="L254" s="39" t="s">
        <v>16</v>
      </c>
      <c r="M254" s="39" t="s">
        <v>275</v>
      </c>
    </row>
    <row r="255" spans="1:13" s="2" customFormat="1" ht="14.85" customHeight="1" x14ac:dyDescent="0.25">
      <c r="A255" s="38">
        <f t="shared" si="7"/>
        <v>248</v>
      </c>
      <c r="B255" s="39" t="s">
        <v>680</v>
      </c>
      <c r="C255" s="50" t="s">
        <v>686</v>
      </c>
      <c r="D255" s="39" t="s">
        <v>687</v>
      </c>
      <c r="E255" s="41" t="s">
        <v>36</v>
      </c>
      <c r="F255" s="39" t="s">
        <v>274</v>
      </c>
      <c r="G255" s="39">
        <v>52</v>
      </c>
      <c r="H255" s="42">
        <f>VLOOKUP(F255,'[1]Pragati Upcountry Freight Annex'!$B$4:$D$135,3,FALSE)</f>
        <v>47</v>
      </c>
      <c r="I255" s="42">
        <v>20</v>
      </c>
      <c r="J255" s="42"/>
      <c r="K255" s="42">
        <f t="shared" si="6"/>
        <v>2464</v>
      </c>
      <c r="L255" s="39" t="s">
        <v>16</v>
      </c>
      <c r="M255" s="39" t="s">
        <v>275</v>
      </c>
    </row>
    <row r="256" spans="1:13" s="2" customFormat="1" ht="14.85" customHeight="1" x14ac:dyDescent="0.25">
      <c r="A256" s="38">
        <f t="shared" si="7"/>
        <v>249</v>
      </c>
      <c r="B256" s="39" t="s">
        <v>680</v>
      </c>
      <c r="C256" s="50" t="s">
        <v>688</v>
      </c>
      <c r="D256" s="39" t="s">
        <v>42</v>
      </c>
      <c r="E256" s="41" t="s">
        <v>36</v>
      </c>
      <c r="F256" s="39" t="s">
        <v>274</v>
      </c>
      <c r="G256" s="39">
        <v>5</v>
      </c>
      <c r="H256" s="42">
        <f>VLOOKUP(F256,'[1]Pragati Upcountry Freight Annex'!$B$4:$D$135,3,FALSE)</f>
        <v>47</v>
      </c>
      <c r="I256" s="42">
        <v>20</v>
      </c>
      <c r="J256" s="42"/>
      <c r="K256" s="42">
        <f t="shared" si="6"/>
        <v>255</v>
      </c>
      <c r="L256" s="39" t="s">
        <v>16</v>
      </c>
      <c r="M256" s="39" t="s">
        <v>275</v>
      </c>
    </row>
    <row r="257" spans="1:13" s="2" customFormat="1" ht="14.85" customHeight="1" x14ac:dyDescent="0.25">
      <c r="A257" s="38">
        <f t="shared" si="7"/>
        <v>250</v>
      </c>
      <c r="B257" s="39" t="s">
        <v>680</v>
      </c>
      <c r="C257" s="50" t="s">
        <v>689</v>
      </c>
      <c r="D257" s="39" t="s">
        <v>50</v>
      </c>
      <c r="E257" s="41" t="s">
        <v>36</v>
      </c>
      <c r="F257" s="39" t="s">
        <v>41</v>
      </c>
      <c r="G257" s="39">
        <v>20</v>
      </c>
      <c r="H257" s="42">
        <f>VLOOKUP(F257,'[1]Pragati Upcountry Freight Annex'!$B$4:$C$136,2,FALSE)</f>
        <v>38</v>
      </c>
      <c r="I257" s="42">
        <v>20</v>
      </c>
      <c r="J257" s="42"/>
      <c r="K257" s="42">
        <f t="shared" si="6"/>
        <v>780</v>
      </c>
      <c r="L257" s="39" t="s">
        <v>17</v>
      </c>
      <c r="M257" s="39" t="s">
        <v>446</v>
      </c>
    </row>
    <row r="258" spans="1:13" s="2" customFormat="1" ht="14.85" customHeight="1" x14ac:dyDescent="0.25">
      <c r="A258" s="38">
        <f t="shared" si="7"/>
        <v>251</v>
      </c>
      <c r="B258" s="39" t="s">
        <v>680</v>
      </c>
      <c r="C258" s="50" t="s">
        <v>690</v>
      </c>
      <c r="D258" s="39" t="s">
        <v>691</v>
      </c>
      <c r="E258" s="41" t="s">
        <v>36</v>
      </c>
      <c r="F258" s="39" t="s">
        <v>32</v>
      </c>
      <c r="G258" s="39">
        <v>15</v>
      </c>
      <c r="H258" s="42">
        <f>VLOOKUP(F258,'[1]Pragati Upcountry Freight Annex'!$B$4:$C$136,2,FALSE)</f>
        <v>38</v>
      </c>
      <c r="I258" s="42">
        <v>20</v>
      </c>
      <c r="J258" s="42"/>
      <c r="K258" s="42">
        <f t="shared" si="6"/>
        <v>590</v>
      </c>
      <c r="L258" s="39" t="s">
        <v>17</v>
      </c>
      <c r="M258" s="39" t="s">
        <v>209</v>
      </c>
    </row>
    <row r="259" spans="1:13" s="2" customFormat="1" ht="14.85" customHeight="1" x14ac:dyDescent="0.25">
      <c r="A259" s="38">
        <f t="shared" si="7"/>
        <v>252</v>
      </c>
      <c r="B259" s="39" t="s">
        <v>680</v>
      </c>
      <c r="C259" s="50" t="s">
        <v>692</v>
      </c>
      <c r="D259" s="39" t="s">
        <v>693</v>
      </c>
      <c r="E259" s="41" t="s">
        <v>36</v>
      </c>
      <c r="F259" s="39" t="s">
        <v>38</v>
      </c>
      <c r="G259" s="39">
        <v>4</v>
      </c>
      <c r="H259" s="42">
        <f>VLOOKUP(F259,'[1]Pragati Upcountry Freight Annex'!$B$4:$F$136,5,FALSE)</f>
        <v>75</v>
      </c>
      <c r="I259" s="42">
        <v>20</v>
      </c>
      <c r="J259" s="42"/>
      <c r="K259" s="42">
        <f t="shared" si="6"/>
        <v>320</v>
      </c>
      <c r="L259" s="39" t="s">
        <v>19</v>
      </c>
      <c r="M259" s="39" t="s">
        <v>205</v>
      </c>
    </row>
    <row r="260" spans="1:13" s="2" customFormat="1" ht="14.85" customHeight="1" x14ac:dyDescent="0.25">
      <c r="A260" s="38">
        <f t="shared" si="7"/>
        <v>253</v>
      </c>
      <c r="B260" s="39" t="s">
        <v>680</v>
      </c>
      <c r="C260" s="50" t="s">
        <v>694</v>
      </c>
      <c r="D260" s="39" t="s">
        <v>123</v>
      </c>
      <c r="E260" s="41" t="s">
        <v>36</v>
      </c>
      <c r="F260" s="39" t="s">
        <v>29</v>
      </c>
      <c r="G260" s="39">
        <v>100</v>
      </c>
      <c r="H260" s="42">
        <f>VLOOKUP(F260,'[1]Pragati Upcountry Freight Annex'!$B$4:$C$136,2,FALSE)</f>
        <v>38</v>
      </c>
      <c r="I260" s="42">
        <v>20</v>
      </c>
      <c r="J260" s="42"/>
      <c r="K260" s="42">
        <f t="shared" si="6"/>
        <v>3820</v>
      </c>
      <c r="L260" s="39" t="s">
        <v>17</v>
      </c>
      <c r="M260" s="39" t="s">
        <v>593</v>
      </c>
    </row>
    <row r="261" spans="1:13" s="2" customFormat="1" ht="14.85" customHeight="1" x14ac:dyDescent="0.25">
      <c r="A261" s="38">
        <f t="shared" si="7"/>
        <v>254</v>
      </c>
      <c r="B261" s="39" t="s">
        <v>680</v>
      </c>
      <c r="C261" s="50" t="s">
        <v>695</v>
      </c>
      <c r="D261" s="39" t="s">
        <v>79</v>
      </c>
      <c r="E261" s="41" t="s">
        <v>36</v>
      </c>
      <c r="F261" s="39" t="s">
        <v>23</v>
      </c>
      <c r="G261" s="39">
        <v>16</v>
      </c>
      <c r="H261" s="42">
        <f>VLOOKUP(F261,'[1]Pragati Upcountry Freight Annex'!$B$4:$C$136,2,FALSE)</f>
        <v>38</v>
      </c>
      <c r="I261" s="42">
        <v>20</v>
      </c>
      <c r="J261" s="42"/>
      <c r="K261" s="42">
        <f t="shared" si="6"/>
        <v>628</v>
      </c>
      <c r="L261" s="39" t="s">
        <v>17</v>
      </c>
      <c r="M261" s="39" t="s">
        <v>228</v>
      </c>
    </row>
    <row r="262" spans="1:13" s="2" customFormat="1" ht="14.85" customHeight="1" x14ac:dyDescent="0.25">
      <c r="A262" s="38">
        <f t="shared" si="7"/>
        <v>255</v>
      </c>
      <c r="B262" s="39" t="s">
        <v>680</v>
      </c>
      <c r="C262" s="50" t="s">
        <v>696</v>
      </c>
      <c r="D262" s="39" t="s">
        <v>697</v>
      </c>
      <c r="E262" s="41" t="s">
        <v>36</v>
      </c>
      <c r="F262" s="39" t="s">
        <v>32</v>
      </c>
      <c r="G262" s="39">
        <v>2</v>
      </c>
      <c r="H262" s="42">
        <f>VLOOKUP(F262,'[1]Pragati Upcountry Freight Annex'!$B$4:$F$136,5,FALSE)</f>
        <v>65</v>
      </c>
      <c r="I262" s="42">
        <v>20</v>
      </c>
      <c r="J262" s="42"/>
      <c r="K262" s="42">
        <f t="shared" si="6"/>
        <v>150</v>
      </c>
      <c r="L262" s="39" t="s">
        <v>19</v>
      </c>
      <c r="M262" s="39" t="s">
        <v>520</v>
      </c>
    </row>
    <row r="263" spans="1:13" s="2" customFormat="1" ht="14.85" customHeight="1" x14ac:dyDescent="0.25">
      <c r="A263" s="38">
        <f t="shared" si="7"/>
        <v>256</v>
      </c>
      <c r="B263" s="39" t="s">
        <v>680</v>
      </c>
      <c r="C263" s="50" t="s">
        <v>698</v>
      </c>
      <c r="D263" s="39" t="s">
        <v>699</v>
      </c>
      <c r="E263" s="41" t="s">
        <v>36</v>
      </c>
      <c r="F263" s="39" t="s">
        <v>26</v>
      </c>
      <c r="G263" s="39">
        <v>15</v>
      </c>
      <c r="H263" s="42">
        <f>VLOOKUP(F263,'[1]Pragati Upcountry Freight Annex'!$B$4:$C$136,2,FALSE)</f>
        <v>40</v>
      </c>
      <c r="I263" s="42">
        <v>20</v>
      </c>
      <c r="J263" s="42"/>
      <c r="K263" s="42">
        <f t="shared" si="6"/>
        <v>620</v>
      </c>
      <c r="L263" s="39" t="s">
        <v>17</v>
      </c>
      <c r="M263" s="39" t="s">
        <v>265</v>
      </c>
    </row>
    <row r="264" spans="1:13" s="2" customFormat="1" ht="14.85" customHeight="1" x14ac:dyDescent="0.25">
      <c r="A264" s="38">
        <f t="shared" si="7"/>
        <v>257</v>
      </c>
      <c r="B264" s="39" t="s">
        <v>680</v>
      </c>
      <c r="C264" s="50" t="s">
        <v>700</v>
      </c>
      <c r="D264" s="39" t="s">
        <v>701</v>
      </c>
      <c r="E264" s="41" t="s">
        <v>36</v>
      </c>
      <c r="F264" s="39" t="s">
        <v>132</v>
      </c>
      <c r="G264" s="39">
        <v>5</v>
      </c>
      <c r="H264" s="42">
        <f>VLOOKUP(F264,'[1]Pragati Upcountry Freight Annex'!$B$4:$C$136,2,FALSE)</f>
        <v>45</v>
      </c>
      <c r="I264" s="42">
        <v>20</v>
      </c>
      <c r="J264" s="42"/>
      <c r="K264" s="42">
        <f t="shared" si="6"/>
        <v>245</v>
      </c>
      <c r="L264" s="39" t="s">
        <v>17</v>
      </c>
      <c r="M264" s="39" t="s">
        <v>454</v>
      </c>
    </row>
    <row r="265" spans="1:13" s="2" customFormat="1" ht="14.85" customHeight="1" x14ac:dyDescent="0.25">
      <c r="A265" s="38">
        <f t="shared" si="7"/>
        <v>258</v>
      </c>
      <c r="B265" s="39" t="s">
        <v>680</v>
      </c>
      <c r="C265" s="50" t="s">
        <v>702</v>
      </c>
      <c r="D265" s="39" t="s">
        <v>130</v>
      </c>
      <c r="E265" s="41" t="s">
        <v>36</v>
      </c>
      <c r="F265" s="39" t="s">
        <v>24</v>
      </c>
      <c r="G265" s="39">
        <v>2</v>
      </c>
      <c r="H265" s="42">
        <f>VLOOKUP(F265,'[1]Pragati Upcountry Freight Annex'!$B$4:$J$136,9,FALSE)</f>
        <v>280</v>
      </c>
      <c r="I265" s="42">
        <v>20</v>
      </c>
      <c r="J265" s="42"/>
      <c r="K265" s="42">
        <f t="shared" ref="K265:K328" si="8">G265*H265+I265+J265</f>
        <v>580</v>
      </c>
      <c r="L265" s="39" t="s">
        <v>15</v>
      </c>
      <c r="M265" s="39" t="s">
        <v>199</v>
      </c>
    </row>
    <row r="266" spans="1:13" s="2" customFormat="1" ht="14.85" customHeight="1" x14ac:dyDescent="0.25">
      <c r="A266" s="38">
        <f t="shared" ref="A266:A329" si="9">A265+1</f>
        <v>259</v>
      </c>
      <c r="B266" s="39" t="s">
        <v>680</v>
      </c>
      <c r="C266" s="50" t="s">
        <v>703</v>
      </c>
      <c r="D266" s="39" t="s">
        <v>126</v>
      </c>
      <c r="E266" s="41" t="s">
        <v>36</v>
      </c>
      <c r="F266" s="39" t="s">
        <v>54</v>
      </c>
      <c r="G266" s="39">
        <v>3</v>
      </c>
      <c r="H266" s="42">
        <f>VLOOKUP(F266,'[1]Pragati Upcountry Freight Annex'!$B$4:$F$136,5,FALSE)</f>
        <v>65</v>
      </c>
      <c r="I266" s="42">
        <v>20</v>
      </c>
      <c r="J266" s="42"/>
      <c r="K266" s="42">
        <f t="shared" si="8"/>
        <v>215</v>
      </c>
      <c r="L266" s="39" t="s">
        <v>19</v>
      </c>
      <c r="M266" s="39" t="s">
        <v>279</v>
      </c>
    </row>
    <row r="267" spans="1:13" s="2" customFormat="1" ht="14.85" customHeight="1" x14ac:dyDescent="0.25">
      <c r="A267" s="38">
        <f t="shared" si="9"/>
        <v>260</v>
      </c>
      <c r="B267" s="39" t="s">
        <v>680</v>
      </c>
      <c r="C267" s="50" t="s">
        <v>704</v>
      </c>
      <c r="D267" s="39" t="s">
        <v>705</v>
      </c>
      <c r="E267" s="41" t="s">
        <v>36</v>
      </c>
      <c r="F267" s="39" t="s">
        <v>41</v>
      </c>
      <c r="G267" s="39">
        <v>10</v>
      </c>
      <c r="H267" s="42">
        <f>VLOOKUP(F267,'[1]Pragati Upcountry Freight Annex'!$B$4:$F$136,5,FALSE)</f>
        <v>65</v>
      </c>
      <c r="I267" s="42">
        <v>20</v>
      </c>
      <c r="J267" s="42"/>
      <c r="K267" s="42">
        <f t="shared" si="8"/>
        <v>670</v>
      </c>
      <c r="L267" s="39" t="s">
        <v>19</v>
      </c>
      <c r="M267" s="39" t="s">
        <v>202</v>
      </c>
    </row>
    <row r="268" spans="1:13" s="2" customFormat="1" ht="14.85" customHeight="1" x14ac:dyDescent="0.25">
      <c r="A268" s="38">
        <f t="shared" si="9"/>
        <v>261</v>
      </c>
      <c r="B268" s="39" t="s">
        <v>680</v>
      </c>
      <c r="C268" s="50" t="s">
        <v>706</v>
      </c>
      <c r="D268" s="39" t="s">
        <v>78</v>
      </c>
      <c r="E268" s="41" t="s">
        <v>36</v>
      </c>
      <c r="F268" s="39" t="s">
        <v>38</v>
      </c>
      <c r="G268" s="39">
        <v>2</v>
      </c>
      <c r="H268" s="42">
        <f>VLOOKUP(F268,'[1]Pragati Upcountry Freight Annex'!$B$4:$F$136,5,FALSE)</f>
        <v>75</v>
      </c>
      <c r="I268" s="42">
        <v>20</v>
      </c>
      <c r="J268" s="42"/>
      <c r="K268" s="42">
        <f t="shared" si="8"/>
        <v>170</v>
      </c>
      <c r="L268" s="39" t="s">
        <v>19</v>
      </c>
      <c r="M268" s="39" t="s">
        <v>205</v>
      </c>
    </row>
    <row r="269" spans="1:13" s="2" customFormat="1" ht="14.85" customHeight="1" x14ac:dyDescent="0.25">
      <c r="A269" s="38">
        <f t="shared" si="9"/>
        <v>262</v>
      </c>
      <c r="B269" s="39" t="s">
        <v>680</v>
      </c>
      <c r="C269" s="50" t="s">
        <v>707</v>
      </c>
      <c r="D269" s="39" t="s">
        <v>118</v>
      </c>
      <c r="E269" s="41" t="s">
        <v>36</v>
      </c>
      <c r="F269" s="39" t="s">
        <v>29</v>
      </c>
      <c r="G269" s="39">
        <v>3</v>
      </c>
      <c r="H269" s="42">
        <f>VLOOKUP(F269,'[1]Pragati Upcountry Freight Annex'!$B$4:$F$136,5,FALSE)</f>
        <v>65</v>
      </c>
      <c r="I269" s="42">
        <v>20</v>
      </c>
      <c r="J269" s="42"/>
      <c r="K269" s="42">
        <f t="shared" si="8"/>
        <v>215</v>
      </c>
      <c r="L269" s="39" t="s">
        <v>19</v>
      </c>
      <c r="M269" s="39" t="s">
        <v>593</v>
      </c>
    </row>
    <row r="270" spans="1:13" s="2" customFormat="1" ht="14.85" customHeight="1" x14ac:dyDescent="0.25">
      <c r="A270" s="38">
        <f t="shared" si="9"/>
        <v>263</v>
      </c>
      <c r="B270" s="39" t="s">
        <v>680</v>
      </c>
      <c r="C270" s="50" t="s">
        <v>708</v>
      </c>
      <c r="D270" s="39" t="s">
        <v>124</v>
      </c>
      <c r="E270" s="41" t="s">
        <v>36</v>
      </c>
      <c r="F270" s="39" t="s">
        <v>29</v>
      </c>
      <c r="G270" s="39">
        <v>9</v>
      </c>
      <c r="H270" s="42">
        <f>VLOOKUP(F270,'[1]Pragati Upcountry Freight Annex'!$B$4:$F$136,5,FALSE)</f>
        <v>65</v>
      </c>
      <c r="I270" s="42">
        <v>20</v>
      </c>
      <c r="J270" s="42"/>
      <c r="K270" s="42">
        <f t="shared" si="8"/>
        <v>605</v>
      </c>
      <c r="L270" s="39" t="s">
        <v>19</v>
      </c>
      <c r="M270" s="39" t="s">
        <v>593</v>
      </c>
    </row>
    <row r="271" spans="1:13" s="2" customFormat="1" ht="14.85" customHeight="1" x14ac:dyDescent="0.25">
      <c r="A271" s="38">
        <f t="shared" si="9"/>
        <v>264</v>
      </c>
      <c r="B271" s="39" t="s">
        <v>680</v>
      </c>
      <c r="C271" s="50" t="s">
        <v>709</v>
      </c>
      <c r="D271" s="39" t="s">
        <v>710</v>
      </c>
      <c r="E271" s="41" t="s">
        <v>36</v>
      </c>
      <c r="F271" s="39" t="s">
        <v>38</v>
      </c>
      <c r="G271" s="39">
        <v>20</v>
      </c>
      <c r="H271" s="42">
        <f>VLOOKUP(F271,'[1]Pragati Upcountry Freight Annex'!$B$4:$C$136,2,FALSE)</f>
        <v>40</v>
      </c>
      <c r="I271" s="42">
        <v>20</v>
      </c>
      <c r="J271" s="42"/>
      <c r="K271" s="42">
        <f t="shared" si="8"/>
        <v>820</v>
      </c>
      <c r="L271" s="39" t="s">
        <v>17</v>
      </c>
      <c r="M271" s="39" t="s">
        <v>205</v>
      </c>
    </row>
    <row r="272" spans="1:13" s="2" customFormat="1" ht="14.85" customHeight="1" x14ac:dyDescent="0.25">
      <c r="A272" s="38">
        <f t="shared" si="9"/>
        <v>265</v>
      </c>
      <c r="B272" s="39" t="s">
        <v>680</v>
      </c>
      <c r="C272" s="50" t="s">
        <v>711</v>
      </c>
      <c r="D272" s="39" t="s">
        <v>712</v>
      </c>
      <c r="E272" s="41" t="s">
        <v>36</v>
      </c>
      <c r="F272" s="39" t="s">
        <v>32</v>
      </c>
      <c r="G272" s="39">
        <v>2</v>
      </c>
      <c r="H272" s="42">
        <f>VLOOKUP(F272,'[1]Pragati Upcountry Freight Annex'!$B$4:$C$136,2,FALSE)</f>
        <v>38</v>
      </c>
      <c r="I272" s="42">
        <v>20</v>
      </c>
      <c r="J272" s="42"/>
      <c r="K272" s="42">
        <f t="shared" si="8"/>
        <v>96</v>
      </c>
      <c r="L272" s="39" t="s">
        <v>17</v>
      </c>
      <c r="M272" s="39" t="s">
        <v>713</v>
      </c>
    </row>
    <row r="273" spans="1:13" s="2" customFormat="1" ht="14.85" customHeight="1" x14ac:dyDescent="0.25">
      <c r="A273" s="38">
        <f t="shared" si="9"/>
        <v>266</v>
      </c>
      <c r="B273" s="39" t="s">
        <v>680</v>
      </c>
      <c r="C273" s="50" t="s">
        <v>714</v>
      </c>
      <c r="D273" s="39" t="s">
        <v>715</v>
      </c>
      <c r="E273" s="41" t="s">
        <v>36</v>
      </c>
      <c r="F273" s="39" t="s">
        <v>32</v>
      </c>
      <c r="G273" s="39">
        <v>6</v>
      </c>
      <c r="H273" s="42">
        <f>VLOOKUP(F273,'[1]Pragati Upcountry Freight Annex'!$B$4:$C$136,2,FALSE)</f>
        <v>38</v>
      </c>
      <c r="I273" s="42">
        <v>20</v>
      </c>
      <c r="J273" s="42"/>
      <c r="K273" s="42">
        <f t="shared" si="8"/>
        <v>248</v>
      </c>
      <c r="L273" s="39" t="s">
        <v>17</v>
      </c>
      <c r="M273" s="39" t="s">
        <v>713</v>
      </c>
    </row>
    <row r="274" spans="1:13" s="2" customFormat="1" ht="14.85" customHeight="1" x14ac:dyDescent="0.25">
      <c r="A274" s="38">
        <f t="shared" si="9"/>
        <v>267</v>
      </c>
      <c r="B274" s="39" t="s">
        <v>680</v>
      </c>
      <c r="C274" s="50" t="s">
        <v>716</v>
      </c>
      <c r="D274" s="39" t="s">
        <v>121</v>
      </c>
      <c r="E274" s="41" t="s">
        <v>36</v>
      </c>
      <c r="F274" s="39" t="s">
        <v>23</v>
      </c>
      <c r="G274" s="39">
        <v>6</v>
      </c>
      <c r="H274" s="42">
        <f>VLOOKUP(F274,'[1]Pragati Upcountry Freight Annex'!$B$4:$C$136,2,FALSE)</f>
        <v>38</v>
      </c>
      <c r="I274" s="42">
        <v>20</v>
      </c>
      <c r="J274" s="42"/>
      <c r="K274" s="42">
        <f t="shared" si="8"/>
        <v>248</v>
      </c>
      <c r="L274" s="39" t="s">
        <v>17</v>
      </c>
      <c r="M274" s="39" t="s">
        <v>228</v>
      </c>
    </row>
    <row r="275" spans="1:13" s="2" customFormat="1" ht="14.85" customHeight="1" x14ac:dyDescent="0.25">
      <c r="A275" s="38">
        <f t="shared" si="9"/>
        <v>268</v>
      </c>
      <c r="B275" s="39" t="s">
        <v>680</v>
      </c>
      <c r="C275" s="50" t="s">
        <v>717</v>
      </c>
      <c r="D275" s="39" t="s">
        <v>718</v>
      </c>
      <c r="E275" s="41" t="s">
        <v>36</v>
      </c>
      <c r="F275" s="39" t="s">
        <v>32</v>
      </c>
      <c r="G275" s="39">
        <v>4</v>
      </c>
      <c r="H275" s="42">
        <f>VLOOKUP(F275,'[1]Pragati Upcountry Freight Annex'!$B$4:$C$136,2,FALSE)</f>
        <v>38</v>
      </c>
      <c r="I275" s="42">
        <v>20</v>
      </c>
      <c r="J275" s="42"/>
      <c r="K275" s="42">
        <f t="shared" si="8"/>
        <v>172</v>
      </c>
      <c r="L275" s="39" t="s">
        <v>17</v>
      </c>
      <c r="M275" s="39" t="s">
        <v>713</v>
      </c>
    </row>
    <row r="276" spans="1:13" s="2" customFormat="1" ht="14.85" customHeight="1" x14ac:dyDescent="0.25">
      <c r="A276" s="38">
        <f t="shared" si="9"/>
        <v>269</v>
      </c>
      <c r="B276" s="39" t="s">
        <v>680</v>
      </c>
      <c r="C276" s="50" t="s">
        <v>719</v>
      </c>
      <c r="D276" s="39" t="s">
        <v>720</v>
      </c>
      <c r="E276" s="41" t="s">
        <v>36</v>
      </c>
      <c r="F276" s="39" t="s">
        <v>26</v>
      </c>
      <c r="G276" s="39">
        <v>23</v>
      </c>
      <c r="H276" s="42">
        <f>VLOOKUP(F276,'[1]Pragati Upcountry Freight Annex'!$B$4:$C$136,2,FALSE)</f>
        <v>40</v>
      </c>
      <c r="I276" s="42">
        <v>20</v>
      </c>
      <c r="J276" s="42"/>
      <c r="K276" s="42">
        <f t="shared" si="8"/>
        <v>940</v>
      </c>
      <c r="L276" s="39" t="s">
        <v>18</v>
      </c>
      <c r="M276" s="39" t="s">
        <v>265</v>
      </c>
    </row>
    <row r="277" spans="1:13" s="2" customFormat="1" ht="14.85" customHeight="1" x14ac:dyDescent="0.25">
      <c r="A277" s="38">
        <f t="shared" si="9"/>
        <v>270</v>
      </c>
      <c r="B277" s="39" t="s">
        <v>680</v>
      </c>
      <c r="C277" s="50" t="s">
        <v>721</v>
      </c>
      <c r="D277" s="39" t="s">
        <v>722</v>
      </c>
      <c r="E277" s="41" t="s">
        <v>36</v>
      </c>
      <c r="F277" s="39" t="s">
        <v>119</v>
      </c>
      <c r="G277" s="39">
        <v>4</v>
      </c>
      <c r="H277" s="42">
        <f>VLOOKUP(F277,'[1]Pragati Upcountry Freight Annex'!$B$4:$C$136,2,FALSE)</f>
        <v>36</v>
      </c>
      <c r="I277" s="42">
        <v>20</v>
      </c>
      <c r="J277" s="42"/>
      <c r="K277" s="42">
        <f t="shared" si="8"/>
        <v>164</v>
      </c>
      <c r="L277" s="39" t="s">
        <v>18</v>
      </c>
      <c r="M277" s="39" t="s">
        <v>640</v>
      </c>
    </row>
    <row r="278" spans="1:13" s="2" customFormat="1" ht="14.85" customHeight="1" x14ac:dyDescent="0.25">
      <c r="A278" s="38">
        <f t="shared" si="9"/>
        <v>271</v>
      </c>
      <c r="B278" s="39" t="s">
        <v>680</v>
      </c>
      <c r="C278" s="50" t="s">
        <v>723</v>
      </c>
      <c r="D278" s="39" t="s">
        <v>60</v>
      </c>
      <c r="E278" s="41" t="s">
        <v>36</v>
      </c>
      <c r="F278" s="39" t="s">
        <v>23</v>
      </c>
      <c r="G278" s="39">
        <v>15</v>
      </c>
      <c r="H278" s="42">
        <f>VLOOKUP(F278,'[1]Pragati Upcountry Freight Annex'!$B$4:$C$136,2,FALSE)</f>
        <v>38</v>
      </c>
      <c r="I278" s="42">
        <v>20</v>
      </c>
      <c r="J278" s="42"/>
      <c r="K278" s="42">
        <f t="shared" si="8"/>
        <v>590</v>
      </c>
      <c r="L278" s="39" t="s">
        <v>17</v>
      </c>
      <c r="M278" s="39" t="s">
        <v>228</v>
      </c>
    </row>
    <row r="279" spans="1:13" s="2" customFormat="1" ht="14.85" customHeight="1" x14ac:dyDescent="0.25">
      <c r="A279" s="38">
        <f t="shared" si="9"/>
        <v>272</v>
      </c>
      <c r="B279" s="39" t="s">
        <v>680</v>
      </c>
      <c r="C279" s="50" t="s">
        <v>724</v>
      </c>
      <c r="D279" s="39" t="s">
        <v>120</v>
      </c>
      <c r="E279" s="41" t="s">
        <v>36</v>
      </c>
      <c r="F279" s="39" t="s">
        <v>23</v>
      </c>
      <c r="G279" s="39">
        <v>6</v>
      </c>
      <c r="H279" s="42">
        <f>VLOOKUP(F279,'[1]Pragati Upcountry Freight Annex'!$B$4:$C$136,2,FALSE)</f>
        <v>38</v>
      </c>
      <c r="I279" s="42">
        <v>20</v>
      </c>
      <c r="J279" s="42"/>
      <c r="K279" s="42">
        <f t="shared" si="8"/>
        <v>248</v>
      </c>
      <c r="L279" s="39" t="s">
        <v>17</v>
      </c>
      <c r="M279" s="39" t="s">
        <v>228</v>
      </c>
    </row>
    <row r="280" spans="1:13" s="2" customFormat="1" ht="14.85" customHeight="1" x14ac:dyDescent="0.25">
      <c r="A280" s="38">
        <f t="shared" si="9"/>
        <v>273</v>
      </c>
      <c r="B280" s="39" t="s">
        <v>680</v>
      </c>
      <c r="C280" s="50" t="s">
        <v>725</v>
      </c>
      <c r="D280" s="39" t="s">
        <v>122</v>
      </c>
      <c r="E280" s="41" t="s">
        <v>36</v>
      </c>
      <c r="F280" s="39" t="s">
        <v>23</v>
      </c>
      <c r="G280" s="39">
        <v>54</v>
      </c>
      <c r="H280" s="42">
        <f>VLOOKUP(F280,'[1]Pragati Upcountry Freight Annex'!$B$4:$C$136,2,FALSE)</f>
        <v>38</v>
      </c>
      <c r="I280" s="42">
        <v>20</v>
      </c>
      <c r="J280" s="42"/>
      <c r="K280" s="42">
        <f t="shared" si="8"/>
        <v>2072</v>
      </c>
      <c r="L280" s="39" t="s">
        <v>17</v>
      </c>
      <c r="M280" s="39" t="s">
        <v>228</v>
      </c>
    </row>
    <row r="281" spans="1:13" s="2" customFormat="1" ht="14.85" customHeight="1" x14ac:dyDescent="0.25">
      <c r="A281" s="38">
        <f t="shared" si="9"/>
        <v>274</v>
      </c>
      <c r="B281" s="39" t="s">
        <v>680</v>
      </c>
      <c r="C281" s="50" t="s">
        <v>726</v>
      </c>
      <c r="D281" s="39" t="s">
        <v>727</v>
      </c>
      <c r="E281" s="41" t="s">
        <v>36</v>
      </c>
      <c r="F281" s="39" t="s">
        <v>23</v>
      </c>
      <c r="G281" s="39">
        <v>2</v>
      </c>
      <c r="H281" s="42">
        <f>VLOOKUP(F281,'[1]Pragati Upcountry Freight Annex'!$B$4:$C$136,2,FALSE)</f>
        <v>38</v>
      </c>
      <c r="I281" s="42">
        <v>20</v>
      </c>
      <c r="J281" s="42"/>
      <c r="K281" s="42">
        <f t="shared" si="8"/>
        <v>96</v>
      </c>
      <c r="L281" s="39" t="s">
        <v>18</v>
      </c>
      <c r="M281" s="39" t="s">
        <v>228</v>
      </c>
    </row>
    <row r="282" spans="1:13" s="2" customFormat="1" ht="14.85" customHeight="1" x14ac:dyDescent="0.25">
      <c r="A282" s="38">
        <f t="shared" si="9"/>
        <v>275</v>
      </c>
      <c r="B282" s="39" t="s">
        <v>680</v>
      </c>
      <c r="C282" s="50" t="s">
        <v>728</v>
      </c>
      <c r="D282" s="39" t="s">
        <v>729</v>
      </c>
      <c r="E282" s="41" t="s">
        <v>36</v>
      </c>
      <c r="F282" s="39" t="s">
        <v>28</v>
      </c>
      <c r="G282" s="39">
        <v>3</v>
      </c>
      <c r="H282" s="42">
        <f>VLOOKUP(F282,'[1]Pragati Upcountry Freight Annex'!$B$4:$C$136,2,FALSE)</f>
        <v>38</v>
      </c>
      <c r="I282" s="42">
        <v>20</v>
      </c>
      <c r="J282" s="42"/>
      <c r="K282" s="42">
        <f t="shared" si="8"/>
        <v>134</v>
      </c>
      <c r="L282" s="39" t="s">
        <v>17</v>
      </c>
      <c r="M282" s="39" t="s">
        <v>368</v>
      </c>
    </row>
    <row r="283" spans="1:13" s="2" customFormat="1" ht="14.85" customHeight="1" x14ac:dyDescent="0.25">
      <c r="A283" s="38">
        <f t="shared" si="9"/>
        <v>276</v>
      </c>
      <c r="B283" s="39" t="s">
        <v>680</v>
      </c>
      <c r="C283" s="50" t="s">
        <v>730</v>
      </c>
      <c r="D283" s="39" t="s">
        <v>295</v>
      </c>
      <c r="E283" s="41" t="s">
        <v>36</v>
      </c>
      <c r="F283" s="39" t="s">
        <v>28</v>
      </c>
      <c r="G283" s="39">
        <v>111</v>
      </c>
      <c r="H283" s="42">
        <f>VLOOKUP(F283,'[1]Pragati Upcountry Freight Annex'!$B$4:$C$136,2,FALSE)</f>
        <v>38</v>
      </c>
      <c r="I283" s="42">
        <v>20</v>
      </c>
      <c r="J283" s="42"/>
      <c r="K283" s="42">
        <f t="shared" si="8"/>
        <v>4238</v>
      </c>
      <c r="L283" s="39" t="s">
        <v>17</v>
      </c>
      <c r="M283" s="39" t="s">
        <v>368</v>
      </c>
    </row>
    <row r="284" spans="1:13" s="2" customFormat="1" ht="14.85" customHeight="1" x14ac:dyDescent="0.25">
      <c r="A284" s="38">
        <f t="shared" si="9"/>
        <v>277</v>
      </c>
      <c r="B284" s="39" t="s">
        <v>680</v>
      </c>
      <c r="C284" s="50" t="s">
        <v>731</v>
      </c>
      <c r="D284" s="39" t="s">
        <v>129</v>
      </c>
      <c r="E284" s="41" t="s">
        <v>36</v>
      </c>
      <c r="F284" s="39" t="s">
        <v>732</v>
      </c>
      <c r="G284" s="39">
        <v>28</v>
      </c>
      <c r="H284" s="42">
        <f>VLOOKUP(F284,'[1]Pragati Upcountry Freight Annex'!$B$4:$D$135,3,FALSE)</f>
        <v>38</v>
      </c>
      <c r="I284" s="42">
        <v>20</v>
      </c>
      <c r="J284" s="42"/>
      <c r="K284" s="42">
        <f t="shared" si="8"/>
        <v>1084</v>
      </c>
      <c r="L284" s="39" t="s">
        <v>16</v>
      </c>
      <c r="M284" s="39" t="s">
        <v>733</v>
      </c>
    </row>
    <row r="285" spans="1:13" s="2" customFormat="1" ht="14.85" customHeight="1" x14ac:dyDescent="0.25">
      <c r="A285" s="38">
        <f t="shared" si="9"/>
        <v>278</v>
      </c>
      <c r="B285" s="39" t="s">
        <v>680</v>
      </c>
      <c r="C285" s="50" t="s">
        <v>734</v>
      </c>
      <c r="D285" s="39" t="s">
        <v>80</v>
      </c>
      <c r="E285" s="41" t="s">
        <v>36</v>
      </c>
      <c r="F285" s="39" t="s">
        <v>22</v>
      </c>
      <c r="G285" s="39">
        <v>21</v>
      </c>
      <c r="H285" s="42">
        <f>VLOOKUP(F285,'[1]Pragati Upcountry Freight Annex'!$B$4:$D$135,3,FALSE)</f>
        <v>38</v>
      </c>
      <c r="I285" s="42">
        <v>20</v>
      </c>
      <c r="J285" s="42"/>
      <c r="K285" s="42">
        <f t="shared" si="8"/>
        <v>818</v>
      </c>
      <c r="L285" s="39" t="s">
        <v>16</v>
      </c>
      <c r="M285" s="39" t="s">
        <v>735</v>
      </c>
    </row>
    <row r="286" spans="1:13" s="2" customFormat="1" ht="14.85" customHeight="1" x14ac:dyDescent="0.25">
      <c r="A286" s="38">
        <f t="shared" si="9"/>
        <v>279</v>
      </c>
      <c r="B286" s="39" t="s">
        <v>680</v>
      </c>
      <c r="C286" s="50" t="s">
        <v>736</v>
      </c>
      <c r="D286" s="39" t="s">
        <v>737</v>
      </c>
      <c r="E286" s="41" t="s">
        <v>36</v>
      </c>
      <c r="F286" s="39" t="s">
        <v>37</v>
      </c>
      <c r="G286" s="39">
        <v>12</v>
      </c>
      <c r="H286" s="42">
        <f>VLOOKUP(F286,'[1]Pragati Upcountry Freight Annex'!$B$4:$C$136,2,FALSE)</f>
        <v>38</v>
      </c>
      <c r="I286" s="42">
        <v>20</v>
      </c>
      <c r="J286" s="42"/>
      <c r="K286" s="42">
        <f t="shared" si="8"/>
        <v>476</v>
      </c>
      <c r="L286" s="39" t="s">
        <v>17</v>
      </c>
      <c r="M286" s="39" t="s">
        <v>738</v>
      </c>
    </row>
    <row r="287" spans="1:13" s="2" customFormat="1" ht="14.85" customHeight="1" x14ac:dyDescent="0.25">
      <c r="A287" s="38">
        <f t="shared" si="9"/>
        <v>280</v>
      </c>
      <c r="B287" s="39" t="s">
        <v>739</v>
      </c>
      <c r="C287" s="50" t="s">
        <v>740</v>
      </c>
      <c r="D287" s="39" t="s">
        <v>328</v>
      </c>
      <c r="E287" s="41" t="s">
        <v>36</v>
      </c>
      <c r="F287" s="39" t="s">
        <v>23</v>
      </c>
      <c r="G287" s="39">
        <v>12</v>
      </c>
      <c r="H287" s="42">
        <f>VLOOKUP(F287,'[1]Pragati Upcountry Freight Annex'!$B$4:$I$135,8,FALSE)</f>
        <v>181</v>
      </c>
      <c r="I287" s="42">
        <v>20</v>
      </c>
      <c r="J287" s="42"/>
      <c r="K287" s="42">
        <f t="shared" si="8"/>
        <v>2192</v>
      </c>
      <c r="L287" s="39" t="s">
        <v>99</v>
      </c>
      <c r="M287" s="39" t="s">
        <v>462</v>
      </c>
    </row>
    <row r="288" spans="1:13" s="2" customFormat="1" ht="14.85" customHeight="1" x14ac:dyDescent="0.25">
      <c r="A288" s="38">
        <f t="shared" si="9"/>
        <v>281</v>
      </c>
      <c r="B288" s="39" t="s">
        <v>739</v>
      </c>
      <c r="C288" s="50" t="s">
        <v>741</v>
      </c>
      <c r="D288" s="39" t="s">
        <v>742</v>
      </c>
      <c r="E288" s="41" t="s">
        <v>36</v>
      </c>
      <c r="F288" s="39" t="s">
        <v>24</v>
      </c>
      <c r="G288" s="39">
        <v>34</v>
      </c>
      <c r="H288" s="42">
        <f>VLOOKUP(F288,'[1]Pragati Upcountry Freight Annex'!$B$4:$D$135,3,FALSE)</f>
        <v>32</v>
      </c>
      <c r="I288" s="42">
        <v>20</v>
      </c>
      <c r="J288" s="42"/>
      <c r="K288" s="42">
        <f t="shared" si="8"/>
        <v>1108</v>
      </c>
      <c r="L288" s="39" t="s">
        <v>16</v>
      </c>
      <c r="M288" s="39" t="s">
        <v>290</v>
      </c>
    </row>
    <row r="289" spans="1:13" s="2" customFormat="1" ht="14.85" customHeight="1" x14ac:dyDescent="0.25">
      <c r="A289" s="38">
        <f t="shared" si="9"/>
        <v>282</v>
      </c>
      <c r="B289" s="39" t="s">
        <v>739</v>
      </c>
      <c r="C289" s="50" t="s">
        <v>743</v>
      </c>
      <c r="D289" s="39" t="s">
        <v>340</v>
      </c>
      <c r="E289" s="41" t="s">
        <v>36</v>
      </c>
      <c r="F289" s="39" t="s">
        <v>21</v>
      </c>
      <c r="G289" s="39">
        <v>6</v>
      </c>
      <c r="H289" s="42">
        <f>VLOOKUP(F289,'[1]Pragati Upcountry Freight Annex'!$B$4:$C$136,2,FALSE)</f>
        <v>38</v>
      </c>
      <c r="I289" s="42">
        <v>20</v>
      </c>
      <c r="J289" s="42"/>
      <c r="K289" s="42">
        <f t="shared" si="8"/>
        <v>248</v>
      </c>
      <c r="L289" s="39" t="s">
        <v>17</v>
      </c>
      <c r="M289" s="39" t="s">
        <v>303</v>
      </c>
    </row>
    <row r="290" spans="1:13" s="2" customFormat="1" ht="14.85" customHeight="1" x14ac:dyDescent="0.25">
      <c r="A290" s="38">
        <f t="shared" si="9"/>
        <v>283</v>
      </c>
      <c r="B290" s="39" t="s">
        <v>739</v>
      </c>
      <c r="C290" s="50" t="s">
        <v>744</v>
      </c>
      <c r="D290" s="39" t="s">
        <v>62</v>
      </c>
      <c r="E290" s="41" t="s">
        <v>36</v>
      </c>
      <c r="F290" s="39" t="s">
        <v>24</v>
      </c>
      <c r="G290" s="39">
        <v>3</v>
      </c>
      <c r="H290" s="42">
        <f>VLOOKUP(F290,'[1]Pragati Upcountry Freight Annex'!$B$4:$D$135,3,FALSE)</f>
        <v>32</v>
      </c>
      <c r="I290" s="42">
        <v>20</v>
      </c>
      <c r="J290" s="42"/>
      <c r="K290" s="42">
        <f t="shared" si="8"/>
        <v>116</v>
      </c>
      <c r="L290" s="39" t="s">
        <v>16</v>
      </c>
      <c r="M290" s="39" t="s">
        <v>290</v>
      </c>
    </row>
    <row r="291" spans="1:13" s="2" customFormat="1" ht="14.85" customHeight="1" x14ac:dyDescent="0.25">
      <c r="A291" s="38">
        <f t="shared" si="9"/>
        <v>284</v>
      </c>
      <c r="B291" s="39" t="s">
        <v>739</v>
      </c>
      <c r="C291" s="50" t="s">
        <v>745</v>
      </c>
      <c r="D291" s="39" t="s">
        <v>746</v>
      </c>
      <c r="E291" s="41" t="s">
        <v>36</v>
      </c>
      <c r="F291" s="39" t="s">
        <v>24</v>
      </c>
      <c r="G291" s="39">
        <v>5</v>
      </c>
      <c r="H291" s="42">
        <f>VLOOKUP(F291,'[1]Pragati Upcountry Freight Annex'!$B$4:$D$135,3,FALSE)</f>
        <v>32</v>
      </c>
      <c r="I291" s="42">
        <v>20</v>
      </c>
      <c r="J291" s="42"/>
      <c r="K291" s="42">
        <f t="shared" si="8"/>
        <v>180</v>
      </c>
      <c r="L291" s="39" t="s">
        <v>16</v>
      </c>
      <c r="M291" s="39" t="s">
        <v>290</v>
      </c>
    </row>
    <row r="292" spans="1:13" s="2" customFormat="1" ht="14.85" customHeight="1" x14ac:dyDescent="0.25">
      <c r="A292" s="38">
        <f t="shared" si="9"/>
        <v>285</v>
      </c>
      <c r="B292" s="39" t="s">
        <v>739</v>
      </c>
      <c r="C292" s="50" t="s">
        <v>747</v>
      </c>
      <c r="D292" s="39" t="s">
        <v>326</v>
      </c>
      <c r="E292" s="41" t="s">
        <v>36</v>
      </c>
      <c r="F292" s="39" t="s">
        <v>27</v>
      </c>
      <c r="G292" s="39">
        <v>72</v>
      </c>
      <c r="H292" s="42">
        <f>VLOOKUP(F292,'[1]Pragati Upcountry Freight Annex'!$B$4:$C$136,2,FALSE)</f>
        <v>38</v>
      </c>
      <c r="I292" s="42">
        <v>20</v>
      </c>
      <c r="J292" s="42"/>
      <c r="K292" s="42">
        <f t="shared" si="8"/>
        <v>2756</v>
      </c>
      <c r="L292" s="39" t="s">
        <v>17</v>
      </c>
      <c r="M292" s="39" t="s">
        <v>324</v>
      </c>
    </row>
    <row r="293" spans="1:13" s="2" customFormat="1" ht="14.85" customHeight="1" x14ac:dyDescent="0.25">
      <c r="A293" s="38">
        <f t="shared" si="9"/>
        <v>286</v>
      </c>
      <c r="B293" s="39" t="s">
        <v>739</v>
      </c>
      <c r="C293" s="50" t="s">
        <v>748</v>
      </c>
      <c r="D293" s="39" t="s">
        <v>334</v>
      </c>
      <c r="E293" s="41" t="s">
        <v>36</v>
      </c>
      <c r="F293" s="39" t="s">
        <v>27</v>
      </c>
      <c r="G293" s="39">
        <v>25</v>
      </c>
      <c r="H293" s="42">
        <f>VLOOKUP(F293,'[1]Pragati Upcountry Freight Annex'!$B$4:$C$136,2,FALSE)</f>
        <v>38</v>
      </c>
      <c r="I293" s="42">
        <v>20</v>
      </c>
      <c r="J293" s="42"/>
      <c r="K293" s="42">
        <f t="shared" si="8"/>
        <v>970</v>
      </c>
      <c r="L293" s="39" t="s">
        <v>17</v>
      </c>
      <c r="M293" s="39" t="s">
        <v>324</v>
      </c>
    </row>
    <row r="294" spans="1:13" s="2" customFormat="1" ht="14.85" customHeight="1" x14ac:dyDescent="0.25">
      <c r="A294" s="38">
        <f t="shared" si="9"/>
        <v>287</v>
      </c>
      <c r="B294" s="39" t="s">
        <v>749</v>
      </c>
      <c r="C294" s="50" t="s">
        <v>750</v>
      </c>
      <c r="D294" s="39" t="s">
        <v>356</v>
      </c>
      <c r="E294" s="41" t="s">
        <v>36</v>
      </c>
      <c r="F294" s="39" t="s">
        <v>38</v>
      </c>
      <c r="G294" s="39">
        <v>75</v>
      </c>
      <c r="H294" s="42">
        <f>VLOOKUP(F294,'[1]Pragati Upcountry Freight Annex'!$B$4:$C$136,2,FALSE)</f>
        <v>40</v>
      </c>
      <c r="I294" s="42">
        <v>20</v>
      </c>
      <c r="J294" s="42"/>
      <c r="K294" s="42">
        <f t="shared" si="8"/>
        <v>3020</v>
      </c>
      <c r="L294" s="39" t="s">
        <v>17</v>
      </c>
      <c r="M294" s="39" t="s">
        <v>205</v>
      </c>
    </row>
    <row r="295" spans="1:13" s="2" customFormat="1" ht="14.85" customHeight="1" x14ac:dyDescent="0.25">
      <c r="A295" s="38">
        <f t="shared" si="9"/>
        <v>288</v>
      </c>
      <c r="B295" s="39" t="s">
        <v>749</v>
      </c>
      <c r="C295" s="50" t="s">
        <v>751</v>
      </c>
      <c r="D295" s="39" t="s">
        <v>752</v>
      </c>
      <c r="E295" s="41" t="s">
        <v>36</v>
      </c>
      <c r="F295" s="39" t="s">
        <v>38</v>
      </c>
      <c r="G295" s="39">
        <v>75</v>
      </c>
      <c r="H295" s="42">
        <f>VLOOKUP(F295,'[1]Pragati Upcountry Freight Annex'!$B$4:$C$136,2,FALSE)</f>
        <v>40</v>
      </c>
      <c r="I295" s="42">
        <v>20</v>
      </c>
      <c r="J295" s="42"/>
      <c r="K295" s="42">
        <f t="shared" si="8"/>
        <v>3020</v>
      </c>
      <c r="L295" s="39" t="s">
        <v>17</v>
      </c>
      <c r="M295" s="39" t="s">
        <v>205</v>
      </c>
    </row>
    <row r="296" spans="1:13" s="2" customFormat="1" ht="14.85" customHeight="1" x14ac:dyDescent="0.25">
      <c r="A296" s="38">
        <f t="shared" si="9"/>
        <v>289</v>
      </c>
      <c r="B296" s="39" t="s">
        <v>749</v>
      </c>
      <c r="C296" s="50" t="s">
        <v>753</v>
      </c>
      <c r="D296" s="39" t="s">
        <v>754</v>
      </c>
      <c r="E296" s="41" t="s">
        <v>36</v>
      </c>
      <c r="F296" s="39" t="s">
        <v>33</v>
      </c>
      <c r="G296" s="39">
        <v>10</v>
      </c>
      <c r="H296" s="42">
        <f>VLOOKUP(F296,'[1]Pragati Upcountry Freight Annex'!$B$4:$D$135,3,FALSE)</f>
        <v>48</v>
      </c>
      <c r="I296" s="42">
        <v>20</v>
      </c>
      <c r="J296" s="42"/>
      <c r="K296" s="42">
        <f t="shared" si="8"/>
        <v>500</v>
      </c>
      <c r="L296" s="39" t="s">
        <v>16</v>
      </c>
      <c r="M296" s="39" t="s">
        <v>755</v>
      </c>
    </row>
    <row r="297" spans="1:13" s="2" customFormat="1" ht="14.85" customHeight="1" x14ac:dyDescent="0.25">
      <c r="A297" s="38">
        <f t="shared" si="9"/>
        <v>290</v>
      </c>
      <c r="B297" s="39" t="s">
        <v>749</v>
      </c>
      <c r="C297" s="50" t="s">
        <v>756</v>
      </c>
      <c r="D297" s="39" t="s">
        <v>757</v>
      </c>
      <c r="E297" s="41" t="s">
        <v>36</v>
      </c>
      <c r="F297" s="39" t="s">
        <v>33</v>
      </c>
      <c r="G297" s="39">
        <v>17</v>
      </c>
      <c r="H297" s="42">
        <f>VLOOKUP(F297,'[1]Pragati Upcountry Freight Annex'!$B$4:$D$135,3,FALSE)</f>
        <v>48</v>
      </c>
      <c r="I297" s="42">
        <v>20</v>
      </c>
      <c r="J297" s="42"/>
      <c r="K297" s="42">
        <f t="shared" si="8"/>
        <v>836</v>
      </c>
      <c r="L297" s="39" t="s">
        <v>16</v>
      </c>
      <c r="M297" s="39" t="s">
        <v>755</v>
      </c>
    </row>
    <row r="298" spans="1:13" s="2" customFormat="1" ht="14.85" customHeight="1" x14ac:dyDescent="0.25">
      <c r="A298" s="38">
        <f t="shared" si="9"/>
        <v>291</v>
      </c>
      <c r="B298" s="39" t="s">
        <v>749</v>
      </c>
      <c r="C298" s="50" t="s">
        <v>758</v>
      </c>
      <c r="D298" s="39" t="s">
        <v>759</v>
      </c>
      <c r="E298" s="41" t="s">
        <v>36</v>
      </c>
      <c r="F298" s="39" t="s">
        <v>33</v>
      </c>
      <c r="G298" s="39">
        <v>1</v>
      </c>
      <c r="H298" s="42">
        <f>VLOOKUP(F298,'[1]Pragati Upcountry Freight Annex'!$B$4:$D$135,3,FALSE)</f>
        <v>48</v>
      </c>
      <c r="I298" s="42">
        <v>20</v>
      </c>
      <c r="J298" s="42"/>
      <c r="K298" s="42">
        <f t="shared" si="8"/>
        <v>68</v>
      </c>
      <c r="L298" s="39" t="s">
        <v>16</v>
      </c>
      <c r="M298" s="39" t="s">
        <v>755</v>
      </c>
    </row>
    <row r="299" spans="1:13" s="2" customFormat="1" ht="14.85" customHeight="1" x14ac:dyDescent="0.25">
      <c r="A299" s="38">
        <f t="shared" si="9"/>
        <v>292</v>
      </c>
      <c r="B299" s="39" t="s">
        <v>749</v>
      </c>
      <c r="C299" s="50" t="s">
        <v>760</v>
      </c>
      <c r="D299" s="39" t="s">
        <v>761</v>
      </c>
      <c r="E299" s="41" t="s">
        <v>36</v>
      </c>
      <c r="F299" s="39" t="s">
        <v>21</v>
      </c>
      <c r="G299" s="39">
        <v>10</v>
      </c>
      <c r="H299" s="42">
        <f>VLOOKUP(F299,'[1]Pragati Upcountry Freight Annex'!$B$4:$C$136,2,FALSE)</f>
        <v>38</v>
      </c>
      <c r="I299" s="42">
        <v>20</v>
      </c>
      <c r="J299" s="42"/>
      <c r="K299" s="42">
        <f t="shared" si="8"/>
        <v>400</v>
      </c>
      <c r="L299" s="39" t="s">
        <v>17</v>
      </c>
      <c r="M299" s="39" t="s">
        <v>303</v>
      </c>
    </row>
    <row r="300" spans="1:13" s="2" customFormat="1" ht="14.85" customHeight="1" x14ac:dyDescent="0.25">
      <c r="A300" s="38">
        <f t="shared" si="9"/>
        <v>293</v>
      </c>
      <c r="B300" s="39" t="s">
        <v>749</v>
      </c>
      <c r="C300" s="50" t="s">
        <v>762</v>
      </c>
      <c r="D300" s="39" t="s">
        <v>763</v>
      </c>
      <c r="E300" s="41" t="s">
        <v>36</v>
      </c>
      <c r="F300" s="39" t="s">
        <v>38</v>
      </c>
      <c r="G300" s="39">
        <v>3</v>
      </c>
      <c r="H300" s="42">
        <f>VLOOKUP(F300,'[1]Pragati Upcountry Freight Annex'!$B$4:$C$136,2,FALSE)</f>
        <v>40</v>
      </c>
      <c r="I300" s="42">
        <v>20</v>
      </c>
      <c r="J300" s="42"/>
      <c r="K300" s="42">
        <f t="shared" si="8"/>
        <v>140</v>
      </c>
      <c r="L300" s="39" t="s">
        <v>17</v>
      </c>
      <c r="M300" s="39" t="s">
        <v>205</v>
      </c>
    </row>
    <row r="301" spans="1:13" s="2" customFormat="1" ht="14.85" customHeight="1" x14ac:dyDescent="0.25">
      <c r="A301" s="38">
        <f t="shared" si="9"/>
        <v>294</v>
      </c>
      <c r="B301" s="39" t="s">
        <v>749</v>
      </c>
      <c r="C301" s="50" t="s">
        <v>764</v>
      </c>
      <c r="D301" s="39" t="s">
        <v>765</v>
      </c>
      <c r="E301" s="41" t="s">
        <v>36</v>
      </c>
      <c r="F301" s="39" t="s">
        <v>38</v>
      </c>
      <c r="G301" s="39">
        <v>3</v>
      </c>
      <c r="H301" s="42">
        <f>VLOOKUP(F301,'[1]Pragati Upcountry Freight Annex'!$B$4:$C$136,2,FALSE)</f>
        <v>40</v>
      </c>
      <c r="I301" s="42">
        <v>20</v>
      </c>
      <c r="J301" s="42"/>
      <c r="K301" s="42">
        <f t="shared" si="8"/>
        <v>140</v>
      </c>
      <c r="L301" s="39" t="s">
        <v>17</v>
      </c>
      <c r="M301" s="39" t="s">
        <v>205</v>
      </c>
    </row>
    <row r="302" spans="1:13" s="2" customFormat="1" ht="14.85" customHeight="1" x14ac:dyDescent="0.25">
      <c r="A302" s="38">
        <f t="shared" si="9"/>
        <v>295</v>
      </c>
      <c r="B302" s="39" t="s">
        <v>749</v>
      </c>
      <c r="C302" s="50" t="s">
        <v>766</v>
      </c>
      <c r="D302" s="39" t="s">
        <v>767</v>
      </c>
      <c r="E302" s="41" t="s">
        <v>36</v>
      </c>
      <c r="F302" s="39" t="s">
        <v>38</v>
      </c>
      <c r="G302" s="39">
        <v>45</v>
      </c>
      <c r="H302" s="42">
        <f>VLOOKUP(F302,'[1]Pragati Upcountry Freight Annex'!$B$4:$C$136,2,FALSE)</f>
        <v>40</v>
      </c>
      <c r="I302" s="42">
        <v>20</v>
      </c>
      <c r="J302" s="42"/>
      <c r="K302" s="42">
        <f t="shared" si="8"/>
        <v>1820</v>
      </c>
      <c r="L302" s="39" t="s">
        <v>17</v>
      </c>
      <c r="M302" s="39" t="s">
        <v>205</v>
      </c>
    </row>
    <row r="303" spans="1:13" s="2" customFormat="1" ht="14.85" customHeight="1" x14ac:dyDescent="0.25">
      <c r="A303" s="38">
        <f t="shared" si="9"/>
        <v>296</v>
      </c>
      <c r="B303" s="39" t="s">
        <v>749</v>
      </c>
      <c r="C303" s="50" t="s">
        <v>768</v>
      </c>
      <c r="D303" s="39" t="s">
        <v>63</v>
      </c>
      <c r="E303" s="41" t="s">
        <v>36</v>
      </c>
      <c r="F303" s="39" t="s">
        <v>38</v>
      </c>
      <c r="G303" s="39">
        <v>3</v>
      </c>
      <c r="H303" s="42">
        <f>VLOOKUP(F303,'[1]Pragati Upcountry Freight Annex'!$B$4:$C$136,2,FALSE)</f>
        <v>40</v>
      </c>
      <c r="I303" s="42">
        <v>20</v>
      </c>
      <c r="J303" s="42"/>
      <c r="K303" s="42">
        <f t="shared" si="8"/>
        <v>140</v>
      </c>
      <c r="L303" s="39" t="s">
        <v>17</v>
      </c>
      <c r="M303" s="39" t="s">
        <v>205</v>
      </c>
    </row>
    <row r="304" spans="1:13" s="2" customFormat="1" ht="14.85" customHeight="1" x14ac:dyDescent="0.25">
      <c r="A304" s="38">
        <f t="shared" si="9"/>
        <v>297</v>
      </c>
      <c r="B304" s="39" t="s">
        <v>749</v>
      </c>
      <c r="C304" s="50" t="s">
        <v>769</v>
      </c>
      <c r="D304" s="39" t="s">
        <v>133</v>
      </c>
      <c r="E304" s="41" t="s">
        <v>36</v>
      </c>
      <c r="F304" s="39" t="s">
        <v>26</v>
      </c>
      <c r="G304" s="39">
        <v>13</v>
      </c>
      <c r="H304" s="42">
        <f>VLOOKUP(F304,'[1]Pragati Upcountry Freight Annex'!$B$4:$D$135,3,FALSE)</f>
        <v>38</v>
      </c>
      <c r="I304" s="42">
        <v>20</v>
      </c>
      <c r="J304" s="42"/>
      <c r="K304" s="42">
        <f t="shared" si="8"/>
        <v>514</v>
      </c>
      <c r="L304" s="39" t="s">
        <v>16</v>
      </c>
      <c r="M304" s="39" t="s">
        <v>770</v>
      </c>
    </row>
    <row r="305" spans="1:13" s="2" customFormat="1" ht="14.85" customHeight="1" x14ac:dyDescent="0.25">
      <c r="A305" s="38">
        <f t="shared" si="9"/>
        <v>298</v>
      </c>
      <c r="B305" s="39" t="s">
        <v>749</v>
      </c>
      <c r="C305" s="50" t="s">
        <v>771</v>
      </c>
      <c r="D305" s="39" t="s">
        <v>52</v>
      </c>
      <c r="E305" s="41" t="s">
        <v>36</v>
      </c>
      <c r="F305" s="39" t="s">
        <v>26</v>
      </c>
      <c r="G305" s="39">
        <v>6</v>
      </c>
      <c r="H305" s="42">
        <f>VLOOKUP(F305,'[1]Pragati Upcountry Freight Annex'!$B$4:$F$136,5,FALSE)</f>
        <v>70</v>
      </c>
      <c r="I305" s="42">
        <v>20</v>
      </c>
      <c r="J305" s="42"/>
      <c r="K305" s="42">
        <f t="shared" si="8"/>
        <v>440</v>
      </c>
      <c r="L305" s="39" t="s">
        <v>19</v>
      </c>
      <c r="M305" s="39" t="s">
        <v>265</v>
      </c>
    </row>
    <row r="306" spans="1:13" s="2" customFormat="1" ht="14.85" customHeight="1" x14ac:dyDescent="0.25">
      <c r="A306" s="38">
        <f t="shared" si="9"/>
        <v>299</v>
      </c>
      <c r="B306" s="39" t="s">
        <v>749</v>
      </c>
      <c r="C306" s="50" t="s">
        <v>772</v>
      </c>
      <c r="D306" s="39" t="s">
        <v>773</v>
      </c>
      <c r="E306" s="41" t="s">
        <v>36</v>
      </c>
      <c r="F306" s="39" t="s">
        <v>27</v>
      </c>
      <c r="G306" s="39">
        <v>5</v>
      </c>
      <c r="H306" s="42">
        <f>VLOOKUP(F306,'[1]Pragati Upcountry Freight Annex'!$B$4:$C$136,2,FALSE)</f>
        <v>38</v>
      </c>
      <c r="I306" s="42">
        <v>20</v>
      </c>
      <c r="J306" s="42"/>
      <c r="K306" s="42">
        <f t="shared" si="8"/>
        <v>210</v>
      </c>
      <c r="L306" s="39" t="s">
        <v>18</v>
      </c>
      <c r="M306" s="39" t="s">
        <v>638</v>
      </c>
    </row>
    <row r="307" spans="1:13" s="2" customFormat="1" ht="14.85" customHeight="1" x14ac:dyDescent="0.25">
      <c r="A307" s="38">
        <f t="shared" si="9"/>
        <v>300</v>
      </c>
      <c r="B307" s="39" t="s">
        <v>749</v>
      </c>
      <c r="C307" s="50" t="s">
        <v>774</v>
      </c>
      <c r="D307" s="39" t="s">
        <v>138</v>
      </c>
      <c r="E307" s="41" t="s">
        <v>36</v>
      </c>
      <c r="F307" s="39" t="s">
        <v>28</v>
      </c>
      <c r="G307" s="39">
        <v>180</v>
      </c>
      <c r="H307" s="42">
        <f>VLOOKUP(F307,'[1]Pragati Upcountry Freight Annex'!$B$4:$C$136,2,FALSE)</f>
        <v>38</v>
      </c>
      <c r="I307" s="42">
        <v>20</v>
      </c>
      <c r="J307" s="42"/>
      <c r="K307" s="42">
        <f t="shared" si="8"/>
        <v>6860</v>
      </c>
      <c r="L307" s="39" t="s">
        <v>17</v>
      </c>
      <c r="M307" s="39" t="s">
        <v>368</v>
      </c>
    </row>
    <row r="308" spans="1:13" s="2" customFormat="1" ht="14.85" customHeight="1" x14ac:dyDescent="0.25">
      <c r="A308" s="38">
        <f t="shared" si="9"/>
        <v>301</v>
      </c>
      <c r="B308" s="39" t="s">
        <v>749</v>
      </c>
      <c r="C308" s="50" t="s">
        <v>775</v>
      </c>
      <c r="D308" s="39" t="s">
        <v>776</v>
      </c>
      <c r="E308" s="41" t="s">
        <v>36</v>
      </c>
      <c r="F308" s="39" t="s">
        <v>21</v>
      </c>
      <c r="G308" s="39">
        <v>120</v>
      </c>
      <c r="H308" s="42">
        <f>VLOOKUP(F308,'[1]Pragati Upcountry Freight Annex'!$B$4:$C$136,2,FALSE)</f>
        <v>38</v>
      </c>
      <c r="I308" s="42">
        <v>20</v>
      </c>
      <c r="J308" s="42"/>
      <c r="K308" s="42">
        <f t="shared" si="8"/>
        <v>4580</v>
      </c>
      <c r="L308" s="39" t="s">
        <v>17</v>
      </c>
      <c r="M308" s="39" t="s">
        <v>303</v>
      </c>
    </row>
    <row r="309" spans="1:13" s="2" customFormat="1" ht="14.85" customHeight="1" x14ac:dyDescent="0.25">
      <c r="A309" s="38">
        <f t="shared" si="9"/>
        <v>302</v>
      </c>
      <c r="B309" s="39" t="s">
        <v>749</v>
      </c>
      <c r="C309" s="50" t="s">
        <v>777</v>
      </c>
      <c r="D309" s="39" t="s">
        <v>778</v>
      </c>
      <c r="E309" s="41" t="s">
        <v>36</v>
      </c>
      <c r="F309" s="39" t="s">
        <v>26</v>
      </c>
      <c r="G309" s="39">
        <v>45</v>
      </c>
      <c r="H309" s="42">
        <f>VLOOKUP(F309,'[1]Pragati Upcountry Freight Annex'!$B$4:$C$136,2,FALSE)</f>
        <v>40</v>
      </c>
      <c r="I309" s="42">
        <v>20</v>
      </c>
      <c r="J309" s="42"/>
      <c r="K309" s="42">
        <f t="shared" si="8"/>
        <v>1820</v>
      </c>
      <c r="L309" s="39" t="s">
        <v>17</v>
      </c>
      <c r="M309" s="39" t="s">
        <v>265</v>
      </c>
    </row>
    <row r="310" spans="1:13" s="2" customFormat="1" ht="14.85" customHeight="1" x14ac:dyDescent="0.25">
      <c r="A310" s="38">
        <f t="shared" si="9"/>
        <v>303</v>
      </c>
      <c r="B310" s="39" t="s">
        <v>749</v>
      </c>
      <c r="C310" s="50" t="s">
        <v>779</v>
      </c>
      <c r="D310" s="39" t="s">
        <v>780</v>
      </c>
      <c r="E310" s="41" t="s">
        <v>36</v>
      </c>
      <c r="F310" s="39" t="s">
        <v>54</v>
      </c>
      <c r="G310" s="39">
        <v>11</v>
      </c>
      <c r="H310" s="42">
        <f>VLOOKUP(F310,'[1]Pragati Upcountry Freight Annex'!$B$4:$C$136,2,FALSE)</f>
        <v>38</v>
      </c>
      <c r="I310" s="42">
        <v>20</v>
      </c>
      <c r="J310" s="42"/>
      <c r="K310" s="42">
        <f t="shared" si="8"/>
        <v>438</v>
      </c>
      <c r="L310" s="39" t="s">
        <v>17</v>
      </c>
      <c r="M310" s="39" t="s">
        <v>279</v>
      </c>
    </row>
    <row r="311" spans="1:13" s="2" customFormat="1" ht="14.85" customHeight="1" x14ac:dyDescent="0.25">
      <c r="A311" s="38">
        <f t="shared" si="9"/>
        <v>304</v>
      </c>
      <c r="B311" s="39" t="s">
        <v>749</v>
      </c>
      <c r="C311" s="50" t="s">
        <v>781</v>
      </c>
      <c r="D311" s="39" t="s">
        <v>782</v>
      </c>
      <c r="E311" s="41" t="s">
        <v>36</v>
      </c>
      <c r="F311" s="39" t="s">
        <v>54</v>
      </c>
      <c r="G311" s="39">
        <v>2</v>
      </c>
      <c r="H311" s="42">
        <f>VLOOKUP(F311,'[1]Pragati Upcountry Freight Annex'!$B$4:$C$136,2,FALSE)</f>
        <v>38</v>
      </c>
      <c r="I311" s="42">
        <v>20</v>
      </c>
      <c r="J311" s="42"/>
      <c r="K311" s="42">
        <f t="shared" si="8"/>
        <v>96</v>
      </c>
      <c r="L311" s="39" t="s">
        <v>17</v>
      </c>
      <c r="M311" s="39" t="s">
        <v>279</v>
      </c>
    </row>
    <row r="312" spans="1:13" s="2" customFormat="1" ht="14.85" customHeight="1" x14ac:dyDescent="0.25">
      <c r="A312" s="38">
        <f t="shared" si="9"/>
        <v>305</v>
      </c>
      <c r="B312" s="39" t="s">
        <v>749</v>
      </c>
      <c r="C312" s="50" t="s">
        <v>783</v>
      </c>
      <c r="D312" s="39" t="s">
        <v>356</v>
      </c>
      <c r="E312" s="41" t="s">
        <v>36</v>
      </c>
      <c r="F312" s="39" t="s">
        <v>23</v>
      </c>
      <c r="G312" s="39">
        <v>29</v>
      </c>
      <c r="H312" s="42">
        <f>VLOOKUP(F312,'[1]Pragati Upcountry Freight Annex'!$B$4:$C$136,2,FALSE)</f>
        <v>38</v>
      </c>
      <c r="I312" s="42">
        <v>20</v>
      </c>
      <c r="J312" s="42"/>
      <c r="K312" s="42">
        <f t="shared" si="8"/>
        <v>1122</v>
      </c>
      <c r="L312" s="39" t="s">
        <v>18</v>
      </c>
      <c r="M312" s="39" t="s">
        <v>228</v>
      </c>
    </row>
    <row r="313" spans="1:13" s="2" customFormat="1" ht="14.85" customHeight="1" x14ac:dyDescent="0.25">
      <c r="A313" s="38">
        <f t="shared" si="9"/>
        <v>306</v>
      </c>
      <c r="B313" s="39" t="s">
        <v>784</v>
      </c>
      <c r="C313" s="50" t="s">
        <v>785</v>
      </c>
      <c r="D313" s="40">
        <v>6869</v>
      </c>
      <c r="E313" s="39" t="s">
        <v>36</v>
      </c>
      <c r="F313" s="39" t="s">
        <v>38</v>
      </c>
      <c r="G313" s="39">
        <v>75</v>
      </c>
      <c r="H313" s="42">
        <f>VLOOKUP(F313,'[1]Pragati Upcountry Freight Annex'!$B$4:$C$136,2,FALSE)</f>
        <v>40</v>
      </c>
      <c r="I313" s="42">
        <v>20</v>
      </c>
      <c r="J313" s="42"/>
      <c r="K313" s="42">
        <f t="shared" si="8"/>
        <v>3020</v>
      </c>
      <c r="L313" s="39" t="s">
        <v>17</v>
      </c>
      <c r="M313" s="39" t="s">
        <v>205</v>
      </c>
    </row>
    <row r="314" spans="1:13" s="2" customFormat="1" ht="14.85" customHeight="1" x14ac:dyDescent="0.25">
      <c r="A314" s="38">
        <f t="shared" si="9"/>
        <v>307</v>
      </c>
      <c r="B314" s="39" t="s">
        <v>784</v>
      </c>
      <c r="C314" s="50" t="s">
        <v>786</v>
      </c>
      <c r="D314" s="39" t="s">
        <v>787</v>
      </c>
      <c r="E314" s="41" t="s">
        <v>36</v>
      </c>
      <c r="F314" s="39" t="s">
        <v>39</v>
      </c>
      <c r="G314" s="39">
        <v>61</v>
      </c>
      <c r="H314" s="42">
        <f>VLOOKUP(F314,'[1]Pragati Upcountry Freight Annex'!$B$4:$C$136,2,FALSE)</f>
        <v>38</v>
      </c>
      <c r="I314" s="42">
        <v>20</v>
      </c>
      <c r="J314" s="42"/>
      <c r="K314" s="42">
        <f t="shared" si="8"/>
        <v>2338</v>
      </c>
      <c r="L314" s="39" t="s">
        <v>17</v>
      </c>
      <c r="M314" s="39" t="s">
        <v>316</v>
      </c>
    </row>
    <row r="315" spans="1:13" s="2" customFormat="1" ht="14.85" customHeight="1" x14ac:dyDescent="0.25">
      <c r="A315" s="38">
        <f t="shared" si="9"/>
        <v>308</v>
      </c>
      <c r="B315" s="39" t="s">
        <v>784</v>
      </c>
      <c r="C315" s="50" t="s">
        <v>788</v>
      </c>
      <c r="D315" s="39" t="s">
        <v>140</v>
      </c>
      <c r="E315" s="41" t="s">
        <v>36</v>
      </c>
      <c r="F315" s="39" t="s">
        <v>21</v>
      </c>
      <c r="G315" s="39">
        <v>63</v>
      </c>
      <c r="H315" s="42">
        <f>VLOOKUP(F315,'[1]Pragati Upcountry Freight Annex'!$B$4:$C$136,2,FALSE)</f>
        <v>38</v>
      </c>
      <c r="I315" s="42">
        <v>20</v>
      </c>
      <c r="J315" s="42"/>
      <c r="K315" s="42">
        <f t="shared" si="8"/>
        <v>2414</v>
      </c>
      <c r="L315" s="39" t="s">
        <v>17</v>
      </c>
      <c r="M315" s="39" t="s">
        <v>303</v>
      </c>
    </row>
    <row r="316" spans="1:13" s="2" customFormat="1" ht="14.85" customHeight="1" x14ac:dyDescent="0.25">
      <c r="A316" s="38">
        <f t="shared" si="9"/>
        <v>309</v>
      </c>
      <c r="B316" s="39" t="s">
        <v>784</v>
      </c>
      <c r="C316" s="50" t="s">
        <v>789</v>
      </c>
      <c r="D316" s="39" t="s">
        <v>43</v>
      </c>
      <c r="E316" s="41" t="s">
        <v>36</v>
      </c>
      <c r="F316" s="39" t="s">
        <v>41</v>
      </c>
      <c r="G316" s="39">
        <v>4</v>
      </c>
      <c r="H316" s="42">
        <f>VLOOKUP(F316,'[1]Pragati Upcountry Freight Annex'!$B$4:$F$136,5,FALSE)</f>
        <v>65</v>
      </c>
      <c r="I316" s="42">
        <v>20</v>
      </c>
      <c r="J316" s="42"/>
      <c r="K316" s="42">
        <f t="shared" si="8"/>
        <v>280</v>
      </c>
      <c r="L316" s="39" t="s">
        <v>19</v>
      </c>
      <c r="M316" s="39" t="s">
        <v>202</v>
      </c>
    </row>
    <row r="317" spans="1:13" s="2" customFormat="1" ht="14.85" customHeight="1" x14ac:dyDescent="0.25">
      <c r="A317" s="38">
        <f t="shared" si="9"/>
        <v>310</v>
      </c>
      <c r="B317" s="39" t="s">
        <v>784</v>
      </c>
      <c r="C317" s="50" t="s">
        <v>790</v>
      </c>
      <c r="D317" s="39" t="s">
        <v>380</v>
      </c>
      <c r="E317" s="41" t="s">
        <v>36</v>
      </c>
      <c r="F317" s="39" t="s">
        <v>24</v>
      </c>
      <c r="G317" s="39">
        <v>1</v>
      </c>
      <c r="H317" s="42">
        <f>VLOOKUP(F317,'[1]Pragati Upcountry Freight Annex'!$B$4:$J$136,9,FALSE)</f>
        <v>280</v>
      </c>
      <c r="I317" s="42">
        <v>20</v>
      </c>
      <c r="J317" s="42"/>
      <c r="K317" s="42">
        <f t="shared" si="8"/>
        <v>300</v>
      </c>
      <c r="L317" s="39" t="s">
        <v>15</v>
      </c>
      <c r="M317" s="39" t="s">
        <v>199</v>
      </c>
    </row>
    <row r="318" spans="1:13" s="2" customFormat="1" ht="14.85" customHeight="1" x14ac:dyDescent="0.25">
      <c r="A318" s="38">
        <f t="shared" si="9"/>
        <v>311</v>
      </c>
      <c r="B318" s="39" t="s">
        <v>784</v>
      </c>
      <c r="C318" s="50" t="s">
        <v>791</v>
      </c>
      <c r="D318" s="39" t="s">
        <v>68</v>
      </c>
      <c r="E318" s="41" t="s">
        <v>36</v>
      </c>
      <c r="F318" s="39" t="s">
        <v>21</v>
      </c>
      <c r="G318" s="39">
        <v>3</v>
      </c>
      <c r="H318" s="42">
        <f>VLOOKUP(F318,'[1]Pragati Upcountry Freight Annex'!$B$4:$D$135,3,FALSE)</f>
        <v>38</v>
      </c>
      <c r="I318" s="42">
        <v>20</v>
      </c>
      <c r="J318" s="42"/>
      <c r="K318" s="42">
        <f t="shared" si="8"/>
        <v>134</v>
      </c>
      <c r="L318" s="39" t="s">
        <v>16</v>
      </c>
      <c r="M318" s="39" t="s">
        <v>303</v>
      </c>
    </row>
    <row r="319" spans="1:13" s="2" customFormat="1" ht="14.85" customHeight="1" x14ac:dyDescent="0.25">
      <c r="A319" s="38">
        <f t="shared" si="9"/>
        <v>312</v>
      </c>
      <c r="B319" s="39" t="s">
        <v>784</v>
      </c>
      <c r="C319" s="50" t="s">
        <v>792</v>
      </c>
      <c r="D319" s="39" t="s">
        <v>793</v>
      </c>
      <c r="E319" s="41" t="s">
        <v>36</v>
      </c>
      <c r="F319" s="39" t="s">
        <v>21</v>
      </c>
      <c r="G319" s="39">
        <v>19</v>
      </c>
      <c r="H319" s="42">
        <f>VLOOKUP(F319,'[1]Pragati Upcountry Freight Annex'!$B$4:$C$136,2,FALSE)</f>
        <v>38</v>
      </c>
      <c r="I319" s="42">
        <v>20</v>
      </c>
      <c r="J319" s="42"/>
      <c r="K319" s="42">
        <f t="shared" si="8"/>
        <v>742</v>
      </c>
      <c r="L319" s="39" t="s">
        <v>17</v>
      </c>
      <c r="M319" s="39" t="s">
        <v>303</v>
      </c>
    </row>
    <row r="320" spans="1:13" s="2" customFormat="1" ht="14.85" customHeight="1" x14ac:dyDescent="0.25">
      <c r="A320" s="38">
        <f t="shared" si="9"/>
        <v>313</v>
      </c>
      <c r="B320" s="39" t="s">
        <v>784</v>
      </c>
      <c r="C320" s="50" t="s">
        <v>794</v>
      </c>
      <c r="D320" s="39" t="s">
        <v>137</v>
      </c>
      <c r="E320" s="41" t="s">
        <v>36</v>
      </c>
      <c r="F320" s="39" t="s">
        <v>23</v>
      </c>
      <c r="G320" s="39">
        <v>5</v>
      </c>
      <c r="H320" s="42">
        <f>VLOOKUP(F320,'[1]Pragati Upcountry Freight Annex'!$B$4:$C$136,2,FALSE)</f>
        <v>38</v>
      </c>
      <c r="I320" s="42">
        <v>20</v>
      </c>
      <c r="J320" s="42"/>
      <c r="K320" s="42">
        <f t="shared" si="8"/>
        <v>210</v>
      </c>
      <c r="L320" s="39" t="s">
        <v>18</v>
      </c>
      <c r="M320" s="39" t="s">
        <v>228</v>
      </c>
    </row>
    <row r="321" spans="1:13" s="2" customFormat="1" ht="14.85" customHeight="1" x14ac:dyDescent="0.25">
      <c r="A321" s="38">
        <f t="shared" si="9"/>
        <v>314</v>
      </c>
      <c r="B321" s="39" t="s">
        <v>784</v>
      </c>
      <c r="C321" s="50" t="s">
        <v>795</v>
      </c>
      <c r="D321" s="39" t="s">
        <v>796</v>
      </c>
      <c r="E321" s="41" t="s">
        <v>36</v>
      </c>
      <c r="F321" s="39" t="s">
        <v>32</v>
      </c>
      <c r="G321" s="39">
        <v>38</v>
      </c>
      <c r="H321" s="42">
        <f>VLOOKUP(F321,'[1]Pragati Upcountry Freight Annex'!$B$4:$C$136,2,FALSE)</f>
        <v>38</v>
      </c>
      <c r="I321" s="42">
        <v>20</v>
      </c>
      <c r="J321" s="42"/>
      <c r="K321" s="42">
        <f t="shared" si="8"/>
        <v>1464</v>
      </c>
      <c r="L321" s="39" t="s">
        <v>17</v>
      </c>
      <c r="M321" s="39" t="s">
        <v>797</v>
      </c>
    </row>
    <row r="322" spans="1:13" s="2" customFormat="1" ht="14.85" customHeight="1" x14ac:dyDescent="0.25">
      <c r="A322" s="38">
        <f t="shared" si="9"/>
        <v>315</v>
      </c>
      <c r="B322" s="39" t="s">
        <v>784</v>
      </c>
      <c r="C322" s="50" t="s">
        <v>798</v>
      </c>
      <c r="D322" s="39" t="s">
        <v>400</v>
      </c>
      <c r="E322" s="41" t="s">
        <v>36</v>
      </c>
      <c r="F322" s="39" t="s">
        <v>32</v>
      </c>
      <c r="G322" s="39">
        <v>9</v>
      </c>
      <c r="H322" s="42">
        <f>VLOOKUP(F322,'[1]Pragati Upcountry Freight Annex'!$B$4:$D$135,3,FALSE)</f>
        <v>38</v>
      </c>
      <c r="I322" s="42">
        <v>20</v>
      </c>
      <c r="J322" s="42"/>
      <c r="K322" s="42">
        <f t="shared" si="8"/>
        <v>362</v>
      </c>
      <c r="L322" s="39" t="s">
        <v>16</v>
      </c>
      <c r="M322" s="39" t="s">
        <v>797</v>
      </c>
    </row>
    <row r="323" spans="1:13" s="2" customFormat="1" ht="14.85" customHeight="1" x14ac:dyDescent="0.25">
      <c r="A323" s="38">
        <f t="shared" si="9"/>
        <v>316</v>
      </c>
      <c r="B323" s="39" t="s">
        <v>784</v>
      </c>
      <c r="C323" s="50" t="s">
        <v>799</v>
      </c>
      <c r="D323" s="39" t="s">
        <v>143</v>
      </c>
      <c r="E323" s="41" t="s">
        <v>36</v>
      </c>
      <c r="F323" s="39" t="s">
        <v>32</v>
      </c>
      <c r="G323" s="39">
        <v>150</v>
      </c>
      <c r="H323" s="42">
        <f>VLOOKUP(F323,'[1]Pragati Upcountry Freight Annex'!$B$4:$C$136,2,FALSE)</f>
        <v>38</v>
      </c>
      <c r="I323" s="42">
        <v>20</v>
      </c>
      <c r="J323" s="42"/>
      <c r="K323" s="42">
        <f t="shared" si="8"/>
        <v>5720</v>
      </c>
      <c r="L323" s="39" t="s">
        <v>17</v>
      </c>
      <c r="M323" s="39" t="s">
        <v>797</v>
      </c>
    </row>
    <row r="324" spans="1:13" s="2" customFormat="1" ht="14.85" customHeight="1" x14ac:dyDescent="0.25">
      <c r="A324" s="38">
        <f t="shared" si="9"/>
        <v>317</v>
      </c>
      <c r="B324" s="39" t="s">
        <v>784</v>
      </c>
      <c r="C324" s="50" t="s">
        <v>800</v>
      </c>
      <c r="D324" s="39" t="s">
        <v>403</v>
      </c>
      <c r="E324" s="41" t="s">
        <v>36</v>
      </c>
      <c r="F324" s="39" t="s">
        <v>32</v>
      </c>
      <c r="G324" s="39">
        <v>8</v>
      </c>
      <c r="H324" s="42">
        <f>VLOOKUP(F324,'[1]Pragati Upcountry Freight Annex'!$B$4:$C$136,2,FALSE)</f>
        <v>38</v>
      </c>
      <c r="I324" s="42">
        <v>20</v>
      </c>
      <c r="J324" s="42"/>
      <c r="K324" s="42">
        <f t="shared" si="8"/>
        <v>324</v>
      </c>
      <c r="L324" s="39" t="s">
        <v>17</v>
      </c>
      <c r="M324" s="39" t="s">
        <v>797</v>
      </c>
    </row>
    <row r="325" spans="1:13" s="2" customFormat="1" ht="14.85" customHeight="1" x14ac:dyDescent="0.25">
      <c r="A325" s="38">
        <f t="shared" si="9"/>
        <v>318</v>
      </c>
      <c r="B325" s="39" t="s">
        <v>784</v>
      </c>
      <c r="C325" s="50" t="s">
        <v>801</v>
      </c>
      <c r="D325" s="39" t="s">
        <v>802</v>
      </c>
      <c r="E325" s="41" t="s">
        <v>36</v>
      </c>
      <c r="F325" s="39" t="s">
        <v>32</v>
      </c>
      <c r="G325" s="39">
        <v>9</v>
      </c>
      <c r="H325" s="42">
        <f>VLOOKUP(F325,'[1]Pragati Upcountry Freight Annex'!$B$4:$D$135,3,FALSE)</f>
        <v>38</v>
      </c>
      <c r="I325" s="42">
        <v>20</v>
      </c>
      <c r="J325" s="42"/>
      <c r="K325" s="42">
        <f t="shared" si="8"/>
        <v>362</v>
      </c>
      <c r="L325" s="39" t="s">
        <v>16</v>
      </c>
      <c r="M325" s="39" t="s">
        <v>797</v>
      </c>
    </row>
    <row r="326" spans="1:13" s="2" customFormat="1" ht="14.85" customHeight="1" x14ac:dyDescent="0.25">
      <c r="A326" s="38">
        <f t="shared" si="9"/>
        <v>319</v>
      </c>
      <c r="B326" s="39" t="s">
        <v>803</v>
      </c>
      <c r="C326" s="50" t="s">
        <v>804</v>
      </c>
      <c r="D326" s="39" t="s">
        <v>413</v>
      </c>
      <c r="E326" s="41" t="s">
        <v>36</v>
      </c>
      <c r="F326" s="39" t="s">
        <v>38</v>
      </c>
      <c r="G326" s="39">
        <v>75</v>
      </c>
      <c r="H326" s="42">
        <f>VLOOKUP(F326,'[1]Pragati Upcountry Freight Annex'!$B$4:$C$136,2,FALSE)</f>
        <v>40</v>
      </c>
      <c r="I326" s="42">
        <v>20</v>
      </c>
      <c r="J326" s="42"/>
      <c r="K326" s="42">
        <f t="shared" si="8"/>
        <v>3020</v>
      </c>
      <c r="L326" s="39" t="s">
        <v>17</v>
      </c>
      <c r="M326" s="39" t="s">
        <v>205</v>
      </c>
    </row>
    <row r="327" spans="1:13" s="2" customFormat="1" ht="14.85" customHeight="1" x14ac:dyDescent="0.25">
      <c r="A327" s="38">
        <f t="shared" si="9"/>
        <v>320</v>
      </c>
      <c r="B327" s="39" t="s">
        <v>803</v>
      </c>
      <c r="C327" s="50" t="s">
        <v>805</v>
      </c>
      <c r="D327" s="39" t="s">
        <v>806</v>
      </c>
      <c r="E327" s="41" t="s">
        <v>36</v>
      </c>
      <c r="F327" s="39" t="s">
        <v>38</v>
      </c>
      <c r="G327" s="39">
        <v>75</v>
      </c>
      <c r="H327" s="42">
        <f>VLOOKUP(F327,'[1]Pragati Upcountry Freight Annex'!$B$4:$C$136,2,FALSE)</f>
        <v>40</v>
      </c>
      <c r="I327" s="42">
        <v>20</v>
      </c>
      <c r="J327" s="42"/>
      <c r="K327" s="42">
        <f t="shared" si="8"/>
        <v>3020</v>
      </c>
      <c r="L327" s="39" t="s">
        <v>17</v>
      </c>
      <c r="M327" s="39" t="s">
        <v>205</v>
      </c>
    </row>
    <row r="328" spans="1:13" s="2" customFormat="1" ht="14.85" customHeight="1" x14ac:dyDescent="0.25">
      <c r="A328" s="38">
        <f t="shared" si="9"/>
        <v>321</v>
      </c>
      <c r="B328" s="39" t="s">
        <v>803</v>
      </c>
      <c r="C328" s="50" t="s">
        <v>807</v>
      </c>
      <c r="D328" s="39" t="s">
        <v>808</v>
      </c>
      <c r="E328" s="41" t="s">
        <v>36</v>
      </c>
      <c r="F328" s="39" t="s">
        <v>21</v>
      </c>
      <c r="G328" s="39">
        <v>80</v>
      </c>
      <c r="H328" s="42">
        <f>VLOOKUP(F328,'[1]Pragati Upcountry Freight Annex'!$B$4:$C$136,2,FALSE)</f>
        <v>38</v>
      </c>
      <c r="I328" s="42">
        <v>20</v>
      </c>
      <c r="J328" s="42"/>
      <c r="K328" s="42">
        <f t="shared" si="8"/>
        <v>3060</v>
      </c>
      <c r="L328" s="39" t="s">
        <v>17</v>
      </c>
      <c r="M328" s="39" t="s">
        <v>303</v>
      </c>
    </row>
    <row r="329" spans="1:13" s="2" customFormat="1" ht="14.85" customHeight="1" x14ac:dyDescent="0.25">
      <c r="A329" s="38">
        <f t="shared" si="9"/>
        <v>322</v>
      </c>
      <c r="B329" s="39" t="s">
        <v>803</v>
      </c>
      <c r="C329" s="50" t="s">
        <v>809</v>
      </c>
      <c r="D329" s="39" t="s">
        <v>810</v>
      </c>
      <c r="E329" s="41" t="s">
        <v>36</v>
      </c>
      <c r="F329" s="39" t="s">
        <v>38</v>
      </c>
      <c r="G329" s="39">
        <v>72</v>
      </c>
      <c r="H329" s="42">
        <f>VLOOKUP(F329,'[1]Pragati Upcountry Freight Annex'!$B$4:$C$136,2,FALSE)</f>
        <v>40</v>
      </c>
      <c r="I329" s="42">
        <v>20</v>
      </c>
      <c r="J329" s="42"/>
      <c r="K329" s="42">
        <f t="shared" ref="K329:K392" si="10">G329*H329+I329+J329</f>
        <v>2900</v>
      </c>
      <c r="L329" s="39" t="s">
        <v>17</v>
      </c>
      <c r="M329" s="39" t="s">
        <v>205</v>
      </c>
    </row>
    <row r="330" spans="1:13" s="2" customFormat="1" ht="14.85" customHeight="1" x14ac:dyDescent="0.25">
      <c r="A330" s="38">
        <f t="shared" ref="A330:A393" si="11">A329+1</f>
        <v>323</v>
      </c>
      <c r="B330" s="39" t="s">
        <v>803</v>
      </c>
      <c r="C330" s="50" t="s">
        <v>811</v>
      </c>
      <c r="D330" s="39" t="s">
        <v>812</v>
      </c>
      <c r="E330" s="41" t="s">
        <v>36</v>
      </c>
      <c r="F330" s="39" t="s">
        <v>26</v>
      </c>
      <c r="G330" s="39">
        <v>75</v>
      </c>
      <c r="H330" s="42">
        <f>VLOOKUP(F330,'[1]Pragati Upcountry Freight Annex'!$B$4:$C$136,2,FALSE)</f>
        <v>40</v>
      </c>
      <c r="I330" s="42">
        <v>20</v>
      </c>
      <c r="J330" s="42"/>
      <c r="K330" s="42">
        <f t="shared" si="10"/>
        <v>3020</v>
      </c>
      <c r="L330" s="39" t="s">
        <v>17</v>
      </c>
      <c r="M330" s="39" t="s">
        <v>265</v>
      </c>
    </row>
    <row r="331" spans="1:13" s="2" customFormat="1" ht="14.85" customHeight="1" x14ac:dyDescent="0.25">
      <c r="A331" s="38">
        <f t="shared" si="11"/>
        <v>324</v>
      </c>
      <c r="B331" s="39" t="s">
        <v>803</v>
      </c>
      <c r="C331" s="50" t="s">
        <v>813</v>
      </c>
      <c r="D331" s="39" t="s">
        <v>146</v>
      </c>
      <c r="E331" s="41" t="s">
        <v>36</v>
      </c>
      <c r="F331" s="39" t="s">
        <v>26</v>
      </c>
      <c r="G331" s="39">
        <v>45</v>
      </c>
      <c r="H331" s="42">
        <f>VLOOKUP(F331,'[1]Pragati Upcountry Freight Annex'!$B$4:$C$136,2,FALSE)</f>
        <v>40</v>
      </c>
      <c r="I331" s="42">
        <v>20</v>
      </c>
      <c r="J331" s="42"/>
      <c r="K331" s="42">
        <f t="shared" si="10"/>
        <v>1820</v>
      </c>
      <c r="L331" s="39" t="s">
        <v>17</v>
      </c>
      <c r="M331" s="39" t="s">
        <v>265</v>
      </c>
    </row>
    <row r="332" spans="1:13" s="2" customFormat="1" ht="14.85" customHeight="1" x14ac:dyDescent="0.25">
      <c r="A332" s="38">
        <f t="shared" si="11"/>
        <v>325</v>
      </c>
      <c r="B332" s="39" t="s">
        <v>803</v>
      </c>
      <c r="C332" s="50" t="s">
        <v>814</v>
      </c>
      <c r="D332" s="39" t="s">
        <v>815</v>
      </c>
      <c r="E332" s="41" t="s">
        <v>36</v>
      </c>
      <c r="F332" s="39" t="s">
        <v>26</v>
      </c>
      <c r="G332" s="39">
        <v>30</v>
      </c>
      <c r="H332" s="42">
        <f>VLOOKUP(F332,'[1]Pragati Upcountry Freight Annex'!$B$4:$C$136,2,FALSE)</f>
        <v>40</v>
      </c>
      <c r="I332" s="42">
        <v>20</v>
      </c>
      <c r="J332" s="42"/>
      <c r="K332" s="42">
        <f t="shared" si="10"/>
        <v>1220</v>
      </c>
      <c r="L332" s="39" t="s">
        <v>17</v>
      </c>
      <c r="M332" s="39" t="s">
        <v>265</v>
      </c>
    </row>
    <row r="333" spans="1:13" s="2" customFormat="1" ht="14.85" customHeight="1" x14ac:dyDescent="0.25">
      <c r="A333" s="38">
        <f t="shared" si="11"/>
        <v>326</v>
      </c>
      <c r="B333" s="39" t="s">
        <v>803</v>
      </c>
      <c r="C333" s="50" t="s">
        <v>816</v>
      </c>
      <c r="D333" s="39" t="s">
        <v>817</v>
      </c>
      <c r="E333" s="41" t="s">
        <v>36</v>
      </c>
      <c r="F333" s="39" t="s">
        <v>23</v>
      </c>
      <c r="G333" s="39">
        <v>8</v>
      </c>
      <c r="H333" s="42">
        <f>VLOOKUP(F333,'[1]Pragati Upcountry Freight Annex'!$B$4:$C$136,2,FALSE)</f>
        <v>38</v>
      </c>
      <c r="I333" s="42">
        <v>20</v>
      </c>
      <c r="J333" s="42"/>
      <c r="K333" s="42">
        <f t="shared" si="10"/>
        <v>324</v>
      </c>
      <c r="L333" s="39" t="s">
        <v>17</v>
      </c>
      <c r="M333" s="39" t="s">
        <v>228</v>
      </c>
    </row>
    <row r="334" spans="1:13" s="2" customFormat="1" ht="14.85" customHeight="1" x14ac:dyDescent="0.25">
      <c r="A334" s="38">
        <f t="shared" si="11"/>
        <v>327</v>
      </c>
      <c r="B334" s="39" t="s">
        <v>803</v>
      </c>
      <c r="C334" s="50" t="s">
        <v>818</v>
      </c>
      <c r="D334" s="39" t="s">
        <v>819</v>
      </c>
      <c r="E334" s="41" t="s">
        <v>36</v>
      </c>
      <c r="F334" s="39" t="s">
        <v>32</v>
      </c>
      <c r="G334" s="39">
        <v>1</v>
      </c>
      <c r="H334" s="42">
        <f>VLOOKUP(F334,'[1]Pragati Upcountry Freight Annex'!$B$4:$F$136,5,FALSE)</f>
        <v>65</v>
      </c>
      <c r="I334" s="42">
        <v>20</v>
      </c>
      <c r="J334" s="42"/>
      <c r="K334" s="42">
        <f t="shared" si="10"/>
        <v>85</v>
      </c>
      <c r="L334" s="39" t="s">
        <v>19</v>
      </c>
      <c r="M334" s="39" t="s">
        <v>520</v>
      </c>
    </row>
    <row r="335" spans="1:13" s="2" customFormat="1" ht="14.85" customHeight="1" x14ac:dyDescent="0.25">
      <c r="A335" s="38">
        <f t="shared" si="11"/>
        <v>328</v>
      </c>
      <c r="B335" s="39" t="s">
        <v>803</v>
      </c>
      <c r="C335" s="50" t="s">
        <v>820</v>
      </c>
      <c r="D335" s="39" t="s">
        <v>427</v>
      </c>
      <c r="E335" s="41" t="s">
        <v>36</v>
      </c>
      <c r="F335" s="39" t="s">
        <v>397</v>
      </c>
      <c r="G335" s="39">
        <v>3</v>
      </c>
      <c r="H335" s="42">
        <f>VLOOKUP(F335,'[1]Pragati Upcountry Freight Annex'!$B$4:$F$136,5,FALSE)</f>
        <v>58</v>
      </c>
      <c r="I335" s="42">
        <v>20</v>
      </c>
      <c r="J335" s="42"/>
      <c r="K335" s="42">
        <f t="shared" si="10"/>
        <v>194</v>
      </c>
      <c r="L335" s="39" t="s">
        <v>19</v>
      </c>
      <c r="M335" s="39" t="s">
        <v>398</v>
      </c>
    </row>
    <row r="336" spans="1:13" s="2" customFormat="1" ht="14.85" customHeight="1" x14ac:dyDescent="0.25">
      <c r="A336" s="38">
        <f t="shared" si="11"/>
        <v>329</v>
      </c>
      <c r="B336" s="39" t="s">
        <v>803</v>
      </c>
      <c r="C336" s="50" t="s">
        <v>821</v>
      </c>
      <c r="D336" s="39" t="s">
        <v>450</v>
      </c>
      <c r="E336" s="41" t="s">
        <v>36</v>
      </c>
      <c r="F336" s="39" t="s">
        <v>397</v>
      </c>
      <c r="G336" s="39">
        <v>3</v>
      </c>
      <c r="H336" s="42">
        <f>VLOOKUP(F336,'[1]Pragati Upcountry Freight Annex'!$B$4:$F$136,5,FALSE)</f>
        <v>58</v>
      </c>
      <c r="I336" s="42">
        <v>20</v>
      </c>
      <c r="J336" s="42"/>
      <c r="K336" s="42">
        <f t="shared" si="10"/>
        <v>194</v>
      </c>
      <c r="L336" s="39" t="s">
        <v>19</v>
      </c>
      <c r="M336" s="39" t="s">
        <v>398</v>
      </c>
    </row>
    <row r="337" spans="1:13" s="2" customFormat="1" ht="14.85" customHeight="1" x14ac:dyDescent="0.25">
      <c r="A337" s="38">
        <f t="shared" si="11"/>
        <v>330</v>
      </c>
      <c r="B337" s="39" t="s">
        <v>803</v>
      </c>
      <c r="C337" s="50" t="s">
        <v>822</v>
      </c>
      <c r="D337" s="39" t="s">
        <v>823</v>
      </c>
      <c r="E337" s="41" t="s">
        <v>36</v>
      </c>
      <c r="F337" s="39" t="s">
        <v>26</v>
      </c>
      <c r="G337" s="39">
        <v>10</v>
      </c>
      <c r="H337" s="42">
        <f>VLOOKUP(F337,'[1]Pragati Upcountry Freight Annex'!$B$4:$C$136,2,FALSE)</f>
        <v>40</v>
      </c>
      <c r="I337" s="42">
        <v>20</v>
      </c>
      <c r="J337" s="42"/>
      <c r="K337" s="42">
        <f t="shared" si="10"/>
        <v>420</v>
      </c>
      <c r="L337" s="39" t="s">
        <v>17</v>
      </c>
      <c r="M337" s="39" t="s">
        <v>265</v>
      </c>
    </row>
    <row r="338" spans="1:13" s="2" customFormat="1" ht="14.85" customHeight="1" x14ac:dyDescent="0.25">
      <c r="A338" s="38">
        <f t="shared" si="11"/>
        <v>331</v>
      </c>
      <c r="B338" s="39" t="s">
        <v>803</v>
      </c>
      <c r="C338" s="50" t="s">
        <v>824</v>
      </c>
      <c r="D338" s="39" t="s">
        <v>825</v>
      </c>
      <c r="E338" s="41" t="s">
        <v>36</v>
      </c>
      <c r="F338" s="39" t="s">
        <v>41</v>
      </c>
      <c r="G338" s="39">
        <v>4</v>
      </c>
      <c r="H338" s="42">
        <f>VLOOKUP(F338,'[1]Pragati Upcountry Freight Annex'!$B$4:$F$136,5,FALSE)</f>
        <v>65</v>
      </c>
      <c r="I338" s="42">
        <v>20</v>
      </c>
      <c r="J338" s="42"/>
      <c r="K338" s="42">
        <f t="shared" si="10"/>
        <v>280</v>
      </c>
      <c r="L338" s="39" t="s">
        <v>19</v>
      </c>
      <c r="M338" s="39" t="s">
        <v>202</v>
      </c>
    </row>
    <row r="339" spans="1:13" s="2" customFormat="1" ht="14.85" customHeight="1" x14ac:dyDescent="0.25">
      <c r="A339" s="38">
        <f t="shared" si="11"/>
        <v>332</v>
      </c>
      <c r="B339" s="39" t="s">
        <v>803</v>
      </c>
      <c r="C339" s="50" t="s">
        <v>826</v>
      </c>
      <c r="D339" s="39" t="s">
        <v>827</v>
      </c>
      <c r="E339" s="41" t="s">
        <v>36</v>
      </c>
      <c r="F339" s="39" t="s">
        <v>41</v>
      </c>
      <c r="G339" s="39">
        <v>13</v>
      </c>
      <c r="H339" s="42">
        <f>VLOOKUP(F339,'[1]Pragati Upcountry Freight Annex'!$B$4:$F$136,5,FALSE)</f>
        <v>65</v>
      </c>
      <c r="I339" s="42">
        <v>20</v>
      </c>
      <c r="J339" s="42"/>
      <c r="K339" s="42">
        <f t="shared" si="10"/>
        <v>865</v>
      </c>
      <c r="L339" s="39" t="s">
        <v>19</v>
      </c>
      <c r="M339" s="39" t="s">
        <v>202</v>
      </c>
    </row>
    <row r="340" spans="1:13" s="2" customFormat="1" ht="14.85" customHeight="1" x14ac:dyDescent="0.25">
      <c r="A340" s="38">
        <f t="shared" si="11"/>
        <v>333</v>
      </c>
      <c r="B340" s="39" t="s">
        <v>803</v>
      </c>
      <c r="C340" s="50" t="s">
        <v>828</v>
      </c>
      <c r="D340" s="39" t="s">
        <v>445</v>
      </c>
      <c r="E340" s="41" t="s">
        <v>36</v>
      </c>
      <c r="F340" s="39" t="s">
        <v>39</v>
      </c>
      <c r="G340" s="39">
        <v>25</v>
      </c>
      <c r="H340" s="42">
        <f>VLOOKUP(F340,'[1]Pragati Upcountry Freight Annex'!$B$4:$C$136,2,FALSE)</f>
        <v>38</v>
      </c>
      <c r="I340" s="42">
        <v>20</v>
      </c>
      <c r="J340" s="42"/>
      <c r="K340" s="42">
        <f t="shared" si="10"/>
        <v>970</v>
      </c>
      <c r="L340" s="39" t="s">
        <v>17</v>
      </c>
      <c r="M340" s="39" t="s">
        <v>316</v>
      </c>
    </row>
    <row r="341" spans="1:13" s="2" customFormat="1" ht="14.85" customHeight="1" x14ac:dyDescent="0.25">
      <c r="A341" s="38">
        <f t="shared" si="11"/>
        <v>334</v>
      </c>
      <c r="B341" s="39" t="s">
        <v>803</v>
      </c>
      <c r="C341" s="50" t="s">
        <v>829</v>
      </c>
      <c r="D341" s="39" t="s">
        <v>147</v>
      </c>
      <c r="E341" s="41" t="s">
        <v>36</v>
      </c>
      <c r="F341" s="39" t="s">
        <v>32</v>
      </c>
      <c r="G341" s="39">
        <v>6</v>
      </c>
      <c r="H341" s="42">
        <f>VLOOKUP(F341,'[1]Pragati Upcountry Freight Annex'!$B$4:$F$136,5,FALSE)</f>
        <v>65</v>
      </c>
      <c r="I341" s="42">
        <v>20</v>
      </c>
      <c r="J341" s="42"/>
      <c r="K341" s="42">
        <f t="shared" si="10"/>
        <v>410</v>
      </c>
      <c r="L341" s="39" t="s">
        <v>19</v>
      </c>
      <c r="M341" s="39" t="s">
        <v>520</v>
      </c>
    </row>
    <row r="342" spans="1:13" s="2" customFormat="1" ht="14.85" customHeight="1" x14ac:dyDescent="0.25">
      <c r="A342" s="38">
        <f t="shared" si="11"/>
        <v>335</v>
      </c>
      <c r="B342" s="39" t="s">
        <v>803</v>
      </c>
      <c r="C342" s="50" t="s">
        <v>830</v>
      </c>
      <c r="D342" s="39" t="s">
        <v>149</v>
      </c>
      <c r="E342" s="41" t="s">
        <v>36</v>
      </c>
      <c r="F342" s="39" t="s">
        <v>33</v>
      </c>
      <c r="G342" s="39">
        <v>3</v>
      </c>
      <c r="H342" s="42">
        <f>VLOOKUP(F342,'[1]Pragati Upcountry Freight Annex'!$B$4:$D$135,3,FALSE)</f>
        <v>48</v>
      </c>
      <c r="I342" s="42">
        <v>20</v>
      </c>
      <c r="J342" s="42"/>
      <c r="K342" s="42">
        <f t="shared" si="10"/>
        <v>164</v>
      </c>
      <c r="L342" s="39" t="s">
        <v>16</v>
      </c>
      <c r="M342" s="39" t="s">
        <v>755</v>
      </c>
    </row>
    <row r="343" spans="1:13" s="2" customFormat="1" ht="14.85" customHeight="1" x14ac:dyDescent="0.25">
      <c r="A343" s="38">
        <f t="shared" si="11"/>
        <v>336</v>
      </c>
      <c r="B343" s="39" t="s">
        <v>803</v>
      </c>
      <c r="C343" s="50" t="s">
        <v>831</v>
      </c>
      <c r="D343" s="39" t="s">
        <v>86</v>
      </c>
      <c r="E343" s="41" t="s">
        <v>36</v>
      </c>
      <c r="F343" s="39" t="s">
        <v>23</v>
      </c>
      <c r="G343" s="39">
        <v>73</v>
      </c>
      <c r="H343" s="42">
        <f>VLOOKUP(F343,'[1]Pragati Upcountry Freight Annex'!$B$4:$C$136,2,FALSE)</f>
        <v>38</v>
      </c>
      <c r="I343" s="42">
        <v>20</v>
      </c>
      <c r="J343" s="42"/>
      <c r="K343" s="42">
        <f t="shared" si="10"/>
        <v>2794</v>
      </c>
      <c r="L343" s="39" t="s">
        <v>17</v>
      </c>
      <c r="M343" s="39" t="s">
        <v>228</v>
      </c>
    </row>
    <row r="344" spans="1:13" s="2" customFormat="1" ht="14.85" customHeight="1" x14ac:dyDescent="0.25">
      <c r="A344" s="38">
        <f t="shared" si="11"/>
        <v>337</v>
      </c>
      <c r="B344" s="39" t="s">
        <v>803</v>
      </c>
      <c r="C344" s="50" t="s">
        <v>832</v>
      </c>
      <c r="D344" s="39" t="s">
        <v>833</v>
      </c>
      <c r="E344" s="41" t="s">
        <v>36</v>
      </c>
      <c r="F344" s="39" t="s">
        <v>39</v>
      </c>
      <c r="G344" s="39">
        <v>150</v>
      </c>
      <c r="H344" s="42">
        <f>VLOOKUP(F344,'[1]Pragati Upcountry Freight Annex'!$B$4:$C$136,2,FALSE)</f>
        <v>38</v>
      </c>
      <c r="I344" s="42">
        <v>20</v>
      </c>
      <c r="J344" s="42"/>
      <c r="K344" s="42">
        <f t="shared" si="10"/>
        <v>5720</v>
      </c>
      <c r="L344" s="39" t="s">
        <v>17</v>
      </c>
      <c r="M344" s="39" t="s">
        <v>316</v>
      </c>
    </row>
    <row r="345" spans="1:13" s="2" customFormat="1" ht="14.85" customHeight="1" x14ac:dyDescent="0.25">
      <c r="A345" s="38">
        <f t="shared" si="11"/>
        <v>338</v>
      </c>
      <c r="B345" s="39" t="s">
        <v>803</v>
      </c>
      <c r="C345" s="50" t="s">
        <v>834</v>
      </c>
      <c r="D345" s="39" t="s">
        <v>819</v>
      </c>
      <c r="E345" s="41" t="s">
        <v>36</v>
      </c>
      <c r="F345" s="39" t="s">
        <v>397</v>
      </c>
      <c r="G345" s="39">
        <v>150</v>
      </c>
      <c r="H345" s="42">
        <f>VLOOKUP(F345,'[1]Pragati Upcountry Freight Annex'!$B$4:$C$136,2,FALSE)</f>
        <v>43</v>
      </c>
      <c r="I345" s="42">
        <v>20</v>
      </c>
      <c r="J345" s="42"/>
      <c r="K345" s="42">
        <f t="shared" si="10"/>
        <v>6470</v>
      </c>
      <c r="L345" s="39" t="s">
        <v>17</v>
      </c>
      <c r="M345" s="39" t="s">
        <v>398</v>
      </c>
    </row>
    <row r="346" spans="1:13" s="2" customFormat="1" ht="14.85" customHeight="1" x14ac:dyDescent="0.25">
      <c r="A346" s="38">
        <f t="shared" si="11"/>
        <v>339</v>
      </c>
      <c r="B346" s="39" t="s">
        <v>803</v>
      </c>
      <c r="C346" s="50" t="s">
        <v>835</v>
      </c>
      <c r="D346" s="39" t="s">
        <v>836</v>
      </c>
      <c r="E346" s="41" t="s">
        <v>36</v>
      </c>
      <c r="F346" s="39" t="s">
        <v>22</v>
      </c>
      <c r="G346" s="39">
        <v>16</v>
      </c>
      <c r="H346" s="42">
        <f>VLOOKUP(F346,'[1]Pragati Upcountry Freight Annex'!$B$4:$C$136,2,FALSE)</f>
        <v>38</v>
      </c>
      <c r="I346" s="42">
        <v>20</v>
      </c>
      <c r="J346" s="42"/>
      <c r="K346" s="42">
        <f t="shared" si="10"/>
        <v>628</v>
      </c>
      <c r="L346" s="39" t="s">
        <v>17</v>
      </c>
      <c r="M346" s="39" t="s">
        <v>222</v>
      </c>
    </row>
    <row r="347" spans="1:13" s="2" customFormat="1" ht="14.85" customHeight="1" x14ac:dyDescent="0.25">
      <c r="A347" s="38">
        <f t="shared" si="11"/>
        <v>340</v>
      </c>
      <c r="B347" s="39" t="s">
        <v>803</v>
      </c>
      <c r="C347" s="50" t="s">
        <v>837</v>
      </c>
      <c r="D347" s="39" t="s">
        <v>150</v>
      </c>
      <c r="E347" s="41" t="s">
        <v>36</v>
      </c>
      <c r="F347" s="39" t="s">
        <v>296</v>
      </c>
      <c r="G347" s="39">
        <v>17</v>
      </c>
      <c r="H347" s="42">
        <f>VLOOKUP(F347,'[1]Pragati Upcountry Freight Annex'!$B$4:$D$135,3,FALSE)</f>
        <v>42</v>
      </c>
      <c r="I347" s="42">
        <v>20</v>
      </c>
      <c r="J347" s="42"/>
      <c r="K347" s="42">
        <f t="shared" si="10"/>
        <v>734</v>
      </c>
      <c r="L347" s="39" t="s">
        <v>16</v>
      </c>
      <c r="M347" s="39" t="s">
        <v>529</v>
      </c>
    </row>
    <row r="348" spans="1:13" s="2" customFormat="1" ht="14.85" customHeight="1" x14ac:dyDescent="0.25">
      <c r="A348" s="38">
        <f t="shared" si="11"/>
        <v>341</v>
      </c>
      <c r="B348" s="39" t="s">
        <v>803</v>
      </c>
      <c r="C348" s="50" t="s">
        <v>838</v>
      </c>
      <c r="D348" s="39" t="s">
        <v>839</v>
      </c>
      <c r="E348" s="41" t="s">
        <v>36</v>
      </c>
      <c r="F348" s="39" t="s">
        <v>38</v>
      </c>
      <c r="G348" s="39">
        <v>60</v>
      </c>
      <c r="H348" s="42">
        <f>VLOOKUP(F348,'[1]Pragati Upcountry Freight Annex'!$B$4:$C$136,2,FALSE)</f>
        <v>40</v>
      </c>
      <c r="I348" s="42">
        <v>20</v>
      </c>
      <c r="J348" s="42"/>
      <c r="K348" s="42">
        <f t="shared" si="10"/>
        <v>2420</v>
      </c>
      <c r="L348" s="39" t="s">
        <v>17</v>
      </c>
      <c r="M348" s="39" t="s">
        <v>205</v>
      </c>
    </row>
    <row r="349" spans="1:13" s="2" customFormat="1" ht="14.85" customHeight="1" x14ac:dyDescent="0.25">
      <c r="A349" s="38">
        <f t="shared" si="11"/>
        <v>342</v>
      </c>
      <c r="B349" s="39" t="s">
        <v>803</v>
      </c>
      <c r="C349" s="50" t="s">
        <v>840</v>
      </c>
      <c r="D349" s="39" t="s">
        <v>87</v>
      </c>
      <c r="E349" s="41" t="s">
        <v>36</v>
      </c>
      <c r="F349" s="39" t="s">
        <v>24</v>
      </c>
      <c r="G349" s="39">
        <v>5</v>
      </c>
      <c r="H349" s="42">
        <f>VLOOKUP(F349,'[1]Pragati Upcountry Freight Annex'!$B$4:$J$136,9,FALSE)</f>
        <v>280</v>
      </c>
      <c r="I349" s="42">
        <v>20</v>
      </c>
      <c r="J349" s="42"/>
      <c r="K349" s="42">
        <f t="shared" si="10"/>
        <v>1420</v>
      </c>
      <c r="L349" s="39" t="s">
        <v>15</v>
      </c>
      <c r="M349" s="39" t="s">
        <v>199</v>
      </c>
    </row>
    <row r="350" spans="1:13" s="2" customFormat="1" ht="14.85" customHeight="1" x14ac:dyDescent="0.25">
      <c r="A350" s="38">
        <f t="shared" si="11"/>
        <v>343</v>
      </c>
      <c r="B350" s="39" t="s">
        <v>841</v>
      </c>
      <c r="C350" s="50" t="s">
        <v>842</v>
      </c>
      <c r="D350" s="39" t="s">
        <v>843</v>
      </c>
      <c r="E350" s="41" t="s">
        <v>36</v>
      </c>
      <c r="F350" s="39" t="s">
        <v>397</v>
      </c>
      <c r="G350" s="39">
        <v>13</v>
      </c>
      <c r="H350" s="42">
        <f>VLOOKUP(F350,'[1]Pragati Upcountry Freight Annex'!$B$4:$C$136,2,FALSE)</f>
        <v>43</v>
      </c>
      <c r="I350" s="42">
        <v>20</v>
      </c>
      <c r="J350" s="42"/>
      <c r="K350" s="42">
        <f t="shared" si="10"/>
        <v>579</v>
      </c>
      <c r="L350" s="39" t="s">
        <v>17</v>
      </c>
      <c r="M350" s="39" t="s">
        <v>398</v>
      </c>
    </row>
    <row r="351" spans="1:13" s="2" customFormat="1" ht="14.85" customHeight="1" x14ac:dyDescent="0.25">
      <c r="A351" s="38">
        <f t="shared" si="11"/>
        <v>344</v>
      </c>
      <c r="B351" s="39" t="s">
        <v>841</v>
      </c>
      <c r="C351" s="50" t="s">
        <v>844</v>
      </c>
      <c r="D351" s="39" t="s">
        <v>845</v>
      </c>
      <c r="E351" s="41" t="s">
        <v>36</v>
      </c>
      <c r="F351" s="39" t="s">
        <v>41</v>
      </c>
      <c r="G351" s="39">
        <v>150</v>
      </c>
      <c r="H351" s="42">
        <f>VLOOKUP(F351,'[1]Pragati Upcountry Freight Annex'!$B$4:$C$136,2,FALSE)</f>
        <v>38</v>
      </c>
      <c r="I351" s="42">
        <v>20</v>
      </c>
      <c r="J351" s="42"/>
      <c r="K351" s="42">
        <f t="shared" si="10"/>
        <v>5720</v>
      </c>
      <c r="L351" s="39" t="s">
        <v>17</v>
      </c>
      <c r="M351" s="39" t="s">
        <v>446</v>
      </c>
    </row>
    <row r="352" spans="1:13" s="2" customFormat="1" ht="14.85" customHeight="1" x14ac:dyDescent="0.25">
      <c r="A352" s="38">
        <f t="shared" si="11"/>
        <v>345</v>
      </c>
      <c r="B352" s="39" t="s">
        <v>841</v>
      </c>
      <c r="C352" s="50" t="s">
        <v>846</v>
      </c>
      <c r="D352" s="39" t="s">
        <v>152</v>
      </c>
      <c r="E352" s="41" t="s">
        <v>36</v>
      </c>
      <c r="F352" s="39" t="s">
        <v>24</v>
      </c>
      <c r="G352" s="39">
        <v>8</v>
      </c>
      <c r="H352" s="42">
        <f>VLOOKUP(F352,'[1]Pragati Upcountry Freight Annex'!$B$4:$D$135,3,FALSE)</f>
        <v>32</v>
      </c>
      <c r="I352" s="42">
        <v>20</v>
      </c>
      <c r="J352" s="42"/>
      <c r="K352" s="42">
        <f t="shared" si="10"/>
        <v>276</v>
      </c>
      <c r="L352" s="39" t="s">
        <v>16</v>
      </c>
      <c r="M352" s="39" t="s">
        <v>290</v>
      </c>
    </row>
    <row r="353" spans="1:13" s="2" customFormat="1" ht="14.85" customHeight="1" x14ac:dyDescent="0.25">
      <c r="A353" s="38">
        <f t="shared" si="11"/>
        <v>346</v>
      </c>
      <c r="B353" s="39" t="s">
        <v>841</v>
      </c>
      <c r="C353" s="50" t="s">
        <v>847</v>
      </c>
      <c r="D353" s="39" t="s">
        <v>69</v>
      </c>
      <c r="E353" s="41" t="s">
        <v>36</v>
      </c>
      <c r="F353" s="39" t="s">
        <v>23</v>
      </c>
      <c r="G353" s="39">
        <v>4</v>
      </c>
      <c r="H353" s="42">
        <f>VLOOKUP(F353,'[1]Pragati Upcountry Freight Annex'!$B$4:$J$136,9,FALSE)</f>
        <v>340</v>
      </c>
      <c r="I353" s="42">
        <v>20</v>
      </c>
      <c r="J353" s="42"/>
      <c r="K353" s="42">
        <f t="shared" si="10"/>
        <v>1380</v>
      </c>
      <c r="L353" s="39" t="s">
        <v>15</v>
      </c>
      <c r="M353" s="39" t="s">
        <v>357</v>
      </c>
    </row>
    <row r="354" spans="1:13" s="2" customFormat="1" ht="14.85" customHeight="1" x14ac:dyDescent="0.25">
      <c r="A354" s="38">
        <f t="shared" si="11"/>
        <v>347</v>
      </c>
      <c r="B354" s="39" t="s">
        <v>841</v>
      </c>
      <c r="C354" s="50" t="s">
        <v>848</v>
      </c>
      <c r="D354" s="39" t="s">
        <v>485</v>
      </c>
      <c r="E354" s="41" t="s">
        <v>36</v>
      </c>
      <c r="F354" s="39" t="s">
        <v>397</v>
      </c>
      <c r="G354" s="39">
        <v>50</v>
      </c>
      <c r="H354" s="42">
        <f>VLOOKUP(F354,'[1]Pragati Upcountry Freight Annex'!$B$4:$C$136,2,FALSE)</f>
        <v>43</v>
      </c>
      <c r="I354" s="42">
        <v>20</v>
      </c>
      <c r="J354" s="42"/>
      <c r="K354" s="42">
        <f t="shared" si="10"/>
        <v>2170</v>
      </c>
      <c r="L354" s="39" t="s">
        <v>17</v>
      </c>
      <c r="M354" s="39" t="s">
        <v>398</v>
      </c>
    </row>
    <row r="355" spans="1:13" s="2" customFormat="1" ht="14.85" customHeight="1" x14ac:dyDescent="0.25">
      <c r="A355" s="38">
        <f t="shared" si="11"/>
        <v>348</v>
      </c>
      <c r="B355" s="39" t="s">
        <v>841</v>
      </c>
      <c r="C355" s="50" t="s">
        <v>849</v>
      </c>
      <c r="D355" s="39" t="s">
        <v>850</v>
      </c>
      <c r="E355" s="41" t="s">
        <v>36</v>
      </c>
      <c r="F355" s="39" t="s">
        <v>22</v>
      </c>
      <c r="G355" s="39">
        <v>50</v>
      </c>
      <c r="H355" s="42">
        <f>VLOOKUP(F355,'[1]Pragati Upcountry Freight Annex'!$B$4:$C$136,2,FALSE)</f>
        <v>38</v>
      </c>
      <c r="I355" s="42">
        <v>20</v>
      </c>
      <c r="J355" s="42"/>
      <c r="K355" s="42">
        <f t="shared" si="10"/>
        <v>1920</v>
      </c>
      <c r="L355" s="39" t="s">
        <v>17</v>
      </c>
      <c r="M355" s="39" t="s">
        <v>222</v>
      </c>
    </row>
    <row r="356" spans="1:13" s="2" customFormat="1" ht="14.85" customHeight="1" x14ac:dyDescent="0.25">
      <c r="A356" s="38">
        <f t="shared" si="11"/>
        <v>349</v>
      </c>
      <c r="B356" s="39" t="s">
        <v>841</v>
      </c>
      <c r="C356" s="50" t="s">
        <v>851</v>
      </c>
      <c r="D356" s="39" t="s">
        <v>159</v>
      </c>
      <c r="E356" s="41" t="s">
        <v>36</v>
      </c>
      <c r="F356" s="39" t="s">
        <v>38</v>
      </c>
      <c r="G356" s="39">
        <v>4</v>
      </c>
      <c r="H356" s="42">
        <f>VLOOKUP(F356,'[1]Pragati Upcountry Freight Annex'!$B$4:$C$136,2,FALSE)</f>
        <v>40</v>
      </c>
      <c r="I356" s="42">
        <v>20</v>
      </c>
      <c r="J356" s="42"/>
      <c r="K356" s="42">
        <f t="shared" si="10"/>
        <v>180</v>
      </c>
      <c r="L356" s="39" t="s">
        <v>17</v>
      </c>
      <c r="M356" s="39" t="s">
        <v>205</v>
      </c>
    </row>
    <row r="357" spans="1:13" s="2" customFormat="1" ht="14.85" customHeight="1" x14ac:dyDescent="0.25">
      <c r="A357" s="38">
        <f t="shared" si="11"/>
        <v>350</v>
      </c>
      <c r="B357" s="39" t="s">
        <v>841</v>
      </c>
      <c r="C357" s="50" t="s">
        <v>852</v>
      </c>
      <c r="D357" s="39" t="s">
        <v>160</v>
      </c>
      <c r="E357" s="41" t="s">
        <v>36</v>
      </c>
      <c r="F357" s="39" t="s">
        <v>38</v>
      </c>
      <c r="G357" s="39">
        <v>10</v>
      </c>
      <c r="H357" s="42">
        <f>VLOOKUP(F357,'[1]Pragati Upcountry Freight Annex'!$B$4:$H$136,7,FALSE)</f>
        <v>114</v>
      </c>
      <c r="I357" s="42">
        <v>20</v>
      </c>
      <c r="J357" s="42"/>
      <c r="K357" s="42">
        <f t="shared" si="10"/>
        <v>1160</v>
      </c>
      <c r="L357" s="39" t="s">
        <v>1058</v>
      </c>
      <c r="M357" s="39" t="s">
        <v>205</v>
      </c>
    </row>
    <row r="358" spans="1:13" s="2" customFormat="1" ht="14.85" customHeight="1" x14ac:dyDescent="0.25">
      <c r="A358" s="38">
        <f t="shared" si="11"/>
        <v>351</v>
      </c>
      <c r="B358" s="39" t="s">
        <v>841</v>
      </c>
      <c r="C358" s="50" t="s">
        <v>853</v>
      </c>
      <c r="D358" s="39" t="s">
        <v>854</v>
      </c>
      <c r="E358" s="41" t="s">
        <v>36</v>
      </c>
      <c r="F358" s="39" t="s">
        <v>23</v>
      </c>
      <c r="G358" s="39">
        <v>3</v>
      </c>
      <c r="H358" s="42">
        <f>VLOOKUP(F358,'[1]Pragati Upcountry Freight Annex'!$B$4:$C$136,2,FALSE)</f>
        <v>38</v>
      </c>
      <c r="I358" s="42">
        <v>20</v>
      </c>
      <c r="J358" s="42"/>
      <c r="K358" s="42">
        <f t="shared" si="10"/>
        <v>134</v>
      </c>
      <c r="L358" s="39" t="s">
        <v>17</v>
      </c>
      <c r="M358" s="39" t="s">
        <v>228</v>
      </c>
    </row>
    <row r="359" spans="1:13" s="2" customFormat="1" ht="14.85" customHeight="1" x14ac:dyDescent="0.25">
      <c r="A359" s="38">
        <f t="shared" si="11"/>
        <v>352</v>
      </c>
      <c r="B359" s="39" t="s">
        <v>841</v>
      </c>
      <c r="C359" s="50" t="s">
        <v>855</v>
      </c>
      <c r="D359" s="39" t="s">
        <v>151</v>
      </c>
      <c r="E359" s="41" t="s">
        <v>36</v>
      </c>
      <c r="F359" s="39" t="s">
        <v>23</v>
      </c>
      <c r="G359" s="39">
        <v>1</v>
      </c>
      <c r="H359" s="42">
        <f>VLOOKUP(F359,'[1]Pragati Upcountry Freight Annex'!$B$4:$F$136,5,FALSE)</f>
        <v>65</v>
      </c>
      <c r="I359" s="42">
        <v>20</v>
      </c>
      <c r="J359" s="42"/>
      <c r="K359" s="42">
        <f t="shared" si="10"/>
        <v>85</v>
      </c>
      <c r="L359" s="39" t="s">
        <v>19</v>
      </c>
      <c r="M359" s="39" t="s">
        <v>228</v>
      </c>
    </row>
    <row r="360" spans="1:13" s="2" customFormat="1" ht="14.85" customHeight="1" x14ac:dyDescent="0.25">
      <c r="A360" s="38">
        <f t="shared" si="11"/>
        <v>353</v>
      </c>
      <c r="B360" s="39" t="s">
        <v>841</v>
      </c>
      <c r="C360" s="50" t="s">
        <v>856</v>
      </c>
      <c r="D360" s="39" t="s">
        <v>95</v>
      </c>
      <c r="E360" s="41" t="s">
        <v>36</v>
      </c>
      <c r="F360" s="39" t="s">
        <v>29</v>
      </c>
      <c r="G360" s="39">
        <v>11</v>
      </c>
      <c r="H360" s="42">
        <f>VLOOKUP(F360,'[1]Pragati Upcountry Freight Annex'!$B$4:$D$135,3,FALSE)</f>
        <v>38</v>
      </c>
      <c r="I360" s="42">
        <v>20</v>
      </c>
      <c r="J360" s="42"/>
      <c r="K360" s="42">
        <f t="shared" si="10"/>
        <v>438</v>
      </c>
      <c r="L360" s="39" t="s">
        <v>16</v>
      </c>
      <c r="M360" s="39" t="s">
        <v>212</v>
      </c>
    </row>
    <row r="361" spans="1:13" s="2" customFormat="1" ht="14.85" customHeight="1" x14ac:dyDescent="0.25">
      <c r="A361" s="38">
        <f t="shared" si="11"/>
        <v>354</v>
      </c>
      <c r="B361" s="39" t="s">
        <v>841</v>
      </c>
      <c r="C361" s="50" t="s">
        <v>857</v>
      </c>
      <c r="D361" s="39" t="s">
        <v>490</v>
      </c>
      <c r="E361" s="41" t="s">
        <v>36</v>
      </c>
      <c r="F361" s="39" t="s">
        <v>29</v>
      </c>
      <c r="G361" s="39">
        <v>6</v>
      </c>
      <c r="H361" s="42">
        <f>VLOOKUP(F361,'[1]Pragati Upcountry Freight Annex'!$B$4:$D$135,3,FALSE)</f>
        <v>38</v>
      </c>
      <c r="I361" s="42">
        <v>20</v>
      </c>
      <c r="J361" s="42"/>
      <c r="K361" s="42">
        <f t="shared" si="10"/>
        <v>248</v>
      </c>
      <c r="L361" s="39" t="s">
        <v>16</v>
      </c>
      <c r="M361" s="39" t="s">
        <v>212</v>
      </c>
    </row>
    <row r="362" spans="1:13" s="2" customFormat="1" ht="14.85" customHeight="1" x14ac:dyDescent="0.25">
      <c r="A362" s="38">
        <f t="shared" si="11"/>
        <v>355</v>
      </c>
      <c r="B362" s="39" t="s">
        <v>841</v>
      </c>
      <c r="C362" s="50" t="s">
        <v>858</v>
      </c>
      <c r="D362" s="39" t="s">
        <v>488</v>
      </c>
      <c r="E362" s="41" t="s">
        <v>36</v>
      </c>
      <c r="F362" s="39" t="s">
        <v>29</v>
      </c>
      <c r="G362" s="39">
        <v>2</v>
      </c>
      <c r="H362" s="42">
        <f>VLOOKUP(F362,'[1]Pragati Upcountry Freight Annex'!$B$4:$D$135,3,FALSE)</f>
        <v>38</v>
      </c>
      <c r="I362" s="42">
        <v>20</v>
      </c>
      <c r="J362" s="42"/>
      <c r="K362" s="42">
        <f t="shared" si="10"/>
        <v>96</v>
      </c>
      <c r="L362" s="39" t="s">
        <v>16</v>
      </c>
      <c r="M362" s="39" t="s">
        <v>212</v>
      </c>
    </row>
    <row r="363" spans="1:13" s="2" customFormat="1" ht="14.85" customHeight="1" x14ac:dyDescent="0.25">
      <c r="A363" s="38">
        <f t="shared" si="11"/>
        <v>356</v>
      </c>
      <c r="B363" s="39" t="s">
        <v>841</v>
      </c>
      <c r="C363" s="50" t="s">
        <v>859</v>
      </c>
      <c r="D363" s="39" t="s">
        <v>860</v>
      </c>
      <c r="E363" s="41" t="s">
        <v>36</v>
      </c>
      <c r="F363" s="39" t="s">
        <v>32</v>
      </c>
      <c r="G363" s="39">
        <v>1</v>
      </c>
      <c r="H363" s="42">
        <f>VLOOKUP(F363,'[1]Pragati Upcountry Freight Annex'!$B$4:$C$136,2,FALSE)</f>
        <v>38</v>
      </c>
      <c r="I363" s="42">
        <v>20</v>
      </c>
      <c r="J363" s="42"/>
      <c r="K363" s="42">
        <f t="shared" si="10"/>
        <v>58</v>
      </c>
      <c r="L363" s="39" t="s">
        <v>17</v>
      </c>
      <c r="M363" s="39" t="s">
        <v>520</v>
      </c>
    </row>
    <row r="364" spans="1:13" s="2" customFormat="1" ht="14.85" customHeight="1" x14ac:dyDescent="0.25">
      <c r="A364" s="38">
        <f t="shared" si="11"/>
        <v>357</v>
      </c>
      <c r="B364" s="39" t="s">
        <v>841</v>
      </c>
      <c r="C364" s="50" t="s">
        <v>861</v>
      </c>
      <c r="D364" s="39" t="s">
        <v>862</v>
      </c>
      <c r="E364" s="41" t="s">
        <v>36</v>
      </c>
      <c r="F364" s="39" t="s">
        <v>24</v>
      </c>
      <c r="G364" s="39">
        <v>7</v>
      </c>
      <c r="H364" s="42">
        <f>VLOOKUP(F364,'[1]Pragati Upcountry Freight Annex'!$B$4:$D$135,3,FALSE)</f>
        <v>32</v>
      </c>
      <c r="I364" s="42">
        <v>20</v>
      </c>
      <c r="J364" s="42"/>
      <c r="K364" s="42">
        <f t="shared" si="10"/>
        <v>244</v>
      </c>
      <c r="L364" s="39" t="s">
        <v>16</v>
      </c>
      <c r="M364" s="39" t="s">
        <v>290</v>
      </c>
    </row>
    <row r="365" spans="1:13" s="2" customFormat="1" ht="14.85" customHeight="1" x14ac:dyDescent="0.25">
      <c r="A365" s="38">
        <f t="shared" si="11"/>
        <v>358</v>
      </c>
      <c r="B365" s="39" t="s">
        <v>841</v>
      </c>
      <c r="C365" s="50" t="s">
        <v>863</v>
      </c>
      <c r="D365" s="39" t="s">
        <v>864</v>
      </c>
      <c r="E365" s="41" t="s">
        <v>36</v>
      </c>
      <c r="F365" s="39" t="s">
        <v>397</v>
      </c>
      <c r="G365" s="39">
        <v>46</v>
      </c>
      <c r="H365" s="42">
        <f>VLOOKUP(F365,'[1]Pragati Upcountry Freight Annex'!$B$4:$C$136,2,FALSE)</f>
        <v>43</v>
      </c>
      <c r="I365" s="42">
        <v>20</v>
      </c>
      <c r="J365" s="42"/>
      <c r="K365" s="42">
        <f t="shared" si="10"/>
        <v>1998</v>
      </c>
      <c r="L365" s="39" t="s">
        <v>17</v>
      </c>
      <c r="M365" s="39" t="s">
        <v>398</v>
      </c>
    </row>
    <row r="366" spans="1:13" s="2" customFormat="1" ht="14.85" customHeight="1" x14ac:dyDescent="0.25">
      <c r="A366" s="38">
        <f t="shared" si="11"/>
        <v>359</v>
      </c>
      <c r="B366" s="39" t="s">
        <v>841</v>
      </c>
      <c r="C366" s="50" t="s">
        <v>865</v>
      </c>
      <c r="D366" s="39" t="s">
        <v>155</v>
      </c>
      <c r="E366" s="41" t="s">
        <v>36</v>
      </c>
      <c r="F366" s="39" t="s">
        <v>22</v>
      </c>
      <c r="G366" s="39">
        <v>5</v>
      </c>
      <c r="H366" s="42">
        <f>VLOOKUP(F366,'[1]Pragati Upcountry Freight Annex'!$B$4:$D$135,3,FALSE)</f>
        <v>38</v>
      </c>
      <c r="I366" s="42">
        <v>20</v>
      </c>
      <c r="J366" s="42"/>
      <c r="K366" s="42">
        <f t="shared" si="10"/>
        <v>210</v>
      </c>
      <c r="L366" s="39" t="s">
        <v>16</v>
      </c>
      <c r="M366" s="39" t="s">
        <v>866</v>
      </c>
    </row>
    <row r="367" spans="1:13" s="2" customFormat="1" ht="14.85" customHeight="1" x14ac:dyDescent="0.25">
      <c r="A367" s="38">
        <f t="shared" si="11"/>
        <v>360</v>
      </c>
      <c r="B367" s="39" t="s">
        <v>841</v>
      </c>
      <c r="C367" s="50" t="s">
        <v>867</v>
      </c>
      <c r="D367" s="39" t="s">
        <v>452</v>
      </c>
      <c r="E367" s="41" t="s">
        <v>36</v>
      </c>
      <c r="F367" s="39" t="s">
        <v>23</v>
      </c>
      <c r="G367" s="39">
        <v>75</v>
      </c>
      <c r="H367" s="42">
        <f>VLOOKUP(F367,'[1]Pragati Upcountry Freight Annex'!$B$4:$C$136,2,FALSE)</f>
        <v>38</v>
      </c>
      <c r="I367" s="42">
        <v>20</v>
      </c>
      <c r="J367" s="42"/>
      <c r="K367" s="42">
        <f t="shared" si="10"/>
        <v>2870</v>
      </c>
      <c r="L367" s="39" t="s">
        <v>17</v>
      </c>
      <c r="M367" s="39" t="s">
        <v>228</v>
      </c>
    </row>
    <row r="368" spans="1:13" s="2" customFormat="1" ht="14.85" customHeight="1" x14ac:dyDescent="0.25">
      <c r="A368" s="38">
        <f t="shared" si="11"/>
        <v>361</v>
      </c>
      <c r="B368" s="39" t="s">
        <v>841</v>
      </c>
      <c r="C368" s="50" t="s">
        <v>868</v>
      </c>
      <c r="D368" s="39" t="s">
        <v>474</v>
      </c>
      <c r="E368" s="41" t="s">
        <v>36</v>
      </c>
      <c r="F368" s="39" t="s">
        <v>38</v>
      </c>
      <c r="G368" s="39">
        <v>6</v>
      </c>
      <c r="H368" s="42">
        <f>VLOOKUP(F368,'[1]Pragati Upcountry Freight Annex'!$B$4:$C$136,2,FALSE)</f>
        <v>40</v>
      </c>
      <c r="I368" s="42">
        <v>20</v>
      </c>
      <c r="J368" s="42"/>
      <c r="K368" s="42">
        <f t="shared" si="10"/>
        <v>260</v>
      </c>
      <c r="L368" s="39" t="s">
        <v>17</v>
      </c>
      <c r="M368" s="39" t="s">
        <v>205</v>
      </c>
    </row>
    <row r="369" spans="1:13" s="2" customFormat="1" ht="14.85" customHeight="1" x14ac:dyDescent="0.25">
      <c r="A369" s="38">
        <f t="shared" si="11"/>
        <v>362</v>
      </c>
      <c r="B369" s="39" t="s">
        <v>841</v>
      </c>
      <c r="C369" s="50" t="s">
        <v>869</v>
      </c>
      <c r="D369" s="39" t="s">
        <v>474</v>
      </c>
      <c r="E369" s="41" t="s">
        <v>36</v>
      </c>
      <c r="F369" s="39" t="s">
        <v>38</v>
      </c>
      <c r="G369" s="39">
        <v>12</v>
      </c>
      <c r="H369" s="42">
        <f>VLOOKUP(F369,'[1]Pragati Upcountry Freight Annex'!$B$4:$C$136,2,FALSE)</f>
        <v>40</v>
      </c>
      <c r="I369" s="42">
        <v>20</v>
      </c>
      <c r="J369" s="42"/>
      <c r="K369" s="42">
        <f t="shared" si="10"/>
        <v>500</v>
      </c>
      <c r="L369" s="39" t="s">
        <v>17</v>
      </c>
      <c r="M369" s="39" t="s">
        <v>205</v>
      </c>
    </row>
    <row r="370" spans="1:13" s="2" customFormat="1" ht="14.85" customHeight="1" x14ac:dyDescent="0.25">
      <c r="A370" s="38">
        <f t="shared" si="11"/>
        <v>363</v>
      </c>
      <c r="B370" s="39" t="s">
        <v>841</v>
      </c>
      <c r="C370" s="50" t="s">
        <v>870</v>
      </c>
      <c r="D370" s="39" t="s">
        <v>871</v>
      </c>
      <c r="E370" s="41" t="s">
        <v>36</v>
      </c>
      <c r="F370" s="39" t="s">
        <v>38</v>
      </c>
      <c r="G370" s="39">
        <v>10</v>
      </c>
      <c r="H370" s="42">
        <f>VLOOKUP(F370,'[1]Pragati Upcountry Freight Annex'!$B$4:$C$136,2,FALSE)</f>
        <v>40</v>
      </c>
      <c r="I370" s="42">
        <v>20</v>
      </c>
      <c r="J370" s="42"/>
      <c r="K370" s="42">
        <f t="shared" si="10"/>
        <v>420</v>
      </c>
      <c r="L370" s="39" t="s">
        <v>17</v>
      </c>
      <c r="M370" s="39" t="s">
        <v>205</v>
      </c>
    </row>
    <row r="371" spans="1:13" s="2" customFormat="1" ht="14.85" customHeight="1" x14ac:dyDescent="0.25">
      <c r="A371" s="38">
        <f t="shared" si="11"/>
        <v>364</v>
      </c>
      <c r="B371" s="39" t="s">
        <v>841</v>
      </c>
      <c r="C371" s="50" t="s">
        <v>872</v>
      </c>
      <c r="D371" s="39" t="s">
        <v>873</v>
      </c>
      <c r="E371" s="41" t="s">
        <v>36</v>
      </c>
      <c r="F371" s="39" t="s">
        <v>38</v>
      </c>
      <c r="G371" s="39">
        <v>52</v>
      </c>
      <c r="H371" s="42">
        <f>VLOOKUP(F371,'[1]Pragati Upcountry Freight Annex'!$B$4:$C$136,2,FALSE)</f>
        <v>40</v>
      </c>
      <c r="I371" s="42">
        <v>20</v>
      </c>
      <c r="J371" s="42"/>
      <c r="K371" s="42">
        <f t="shared" si="10"/>
        <v>2100</v>
      </c>
      <c r="L371" s="39" t="s">
        <v>17</v>
      </c>
      <c r="M371" s="39" t="s">
        <v>205</v>
      </c>
    </row>
    <row r="372" spans="1:13" s="2" customFormat="1" ht="14.85" customHeight="1" x14ac:dyDescent="0.25">
      <c r="A372" s="38">
        <f t="shared" si="11"/>
        <v>365</v>
      </c>
      <c r="B372" s="39" t="s">
        <v>874</v>
      </c>
      <c r="C372" s="50" t="s">
        <v>875</v>
      </c>
      <c r="D372" s="39" t="s">
        <v>876</v>
      </c>
      <c r="E372" s="41" t="s">
        <v>36</v>
      </c>
      <c r="F372" s="39" t="s">
        <v>877</v>
      </c>
      <c r="G372" s="39">
        <v>125</v>
      </c>
      <c r="H372" s="42">
        <v>38</v>
      </c>
      <c r="I372" s="42">
        <v>20</v>
      </c>
      <c r="J372" s="42"/>
      <c r="K372" s="42">
        <f t="shared" si="10"/>
        <v>4770</v>
      </c>
      <c r="L372" s="39" t="s">
        <v>17</v>
      </c>
      <c r="M372" s="39" t="s">
        <v>878</v>
      </c>
    </row>
    <row r="373" spans="1:13" s="2" customFormat="1" ht="14.85" customHeight="1" x14ac:dyDescent="0.25">
      <c r="A373" s="38">
        <f t="shared" si="11"/>
        <v>366</v>
      </c>
      <c r="B373" s="39" t="s">
        <v>874</v>
      </c>
      <c r="C373" s="50" t="s">
        <v>879</v>
      </c>
      <c r="D373" s="39" t="s">
        <v>880</v>
      </c>
      <c r="E373" s="41" t="s">
        <v>36</v>
      </c>
      <c r="F373" s="39" t="s">
        <v>28</v>
      </c>
      <c r="G373" s="39">
        <v>2</v>
      </c>
      <c r="H373" s="42">
        <f>VLOOKUP(F373,'[1]Pragati Upcountry Freight Annex'!$B$4:$C$136,2,FALSE)</f>
        <v>38</v>
      </c>
      <c r="I373" s="42">
        <v>20</v>
      </c>
      <c r="J373" s="42"/>
      <c r="K373" s="42">
        <f t="shared" si="10"/>
        <v>96</v>
      </c>
      <c r="L373" s="39" t="s">
        <v>17</v>
      </c>
      <c r="M373" s="39" t="s">
        <v>881</v>
      </c>
    </row>
    <row r="374" spans="1:13" s="2" customFormat="1" ht="14.85" customHeight="1" x14ac:dyDescent="0.25">
      <c r="A374" s="38">
        <f t="shared" si="11"/>
        <v>367</v>
      </c>
      <c r="B374" s="39" t="s">
        <v>874</v>
      </c>
      <c r="C374" s="50" t="s">
        <v>882</v>
      </c>
      <c r="D374" s="39" t="s">
        <v>883</v>
      </c>
      <c r="E374" s="41" t="s">
        <v>36</v>
      </c>
      <c r="F374" s="39" t="s">
        <v>28</v>
      </c>
      <c r="G374" s="39">
        <v>10</v>
      </c>
      <c r="H374" s="42">
        <f>VLOOKUP(F374,'[1]Pragati Upcountry Freight Annex'!$B$4:$C$136,2,FALSE)</f>
        <v>38</v>
      </c>
      <c r="I374" s="42">
        <v>20</v>
      </c>
      <c r="J374" s="42"/>
      <c r="K374" s="42">
        <f t="shared" si="10"/>
        <v>400</v>
      </c>
      <c r="L374" s="39" t="s">
        <v>17</v>
      </c>
      <c r="M374" s="39" t="s">
        <v>881</v>
      </c>
    </row>
    <row r="375" spans="1:13" s="2" customFormat="1" ht="14.85" customHeight="1" x14ac:dyDescent="0.25">
      <c r="A375" s="38">
        <f t="shared" si="11"/>
        <v>368</v>
      </c>
      <c r="B375" s="39" t="s">
        <v>874</v>
      </c>
      <c r="C375" s="50" t="s">
        <v>884</v>
      </c>
      <c r="D375" s="39" t="s">
        <v>885</v>
      </c>
      <c r="E375" s="41" t="s">
        <v>36</v>
      </c>
      <c r="F375" s="39" t="s">
        <v>29</v>
      </c>
      <c r="G375" s="39">
        <v>17</v>
      </c>
      <c r="H375" s="42">
        <f>VLOOKUP(F375,'[1]Pragati Upcountry Freight Annex'!$B$4:$D$135,3,FALSE)</f>
        <v>38</v>
      </c>
      <c r="I375" s="42">
        <v>20</v>
      </c>
      <c r="J375" s="42"/>
      <c r="K375" s="42">
        <f t="shared" si="10"/>
        <v>666</v>
      </c>
      <c r="L375" s="39" t="s">
        <v>16</v>
      </c>
      <c r="M375" s="39" t="s">
        <v>212</v>
      </c>
    </row>
    <row r="376" spans="1:13" s="2" customFormat="1" ht="14.85" customHeight="1" x14ac:dyDescent="0.25">
      <c r="A376" s="38">
        <f t="shared" si="11"/>
        <v>369</v>
      </c>
      <c r="B376" s="39" t="s">
        <v>874</v>
      </c>
      <c r="C376" s="50" t="s">
        <v>886</v>
      </c>
      <c r="D376" s="39" t="s">
        <v>887</v>
      </c>
      <c r="E376" s="41" t="s">
        <v>36</v>
      </c>
      <c r="F376" s="39" t="s">
        <v>22</v>
      </c>
      <c r="G376" s="39">
        <v>17</v>
      </c>
      <c r="H376" s="42">
        <f>VLOOKUP(F376,'[1]Pragati Upcountry Freight Annex'!$B$4:$D$135,3,FALSE)</f>
        <v>38</v>
      </c>
      <c r="I376" s="42">
        <v>20</v>
      </c>
      <c r="J376" s="42"/>
      <c r="K376" s="42">
        <f t="shared" si="10"/>
        <v>666</v>
      </c>
      <c r="L376" s="39" t="s">
        <v>16</v>
      </c>
      <c r="M376" s="39" t="s">
        <v>866</v>
      </c>
    </row>
    <row r="377" spans="1:13" s="2" customFormat="1" ht="14.85" customHeight="1" x14ac:dyDescent="0.25">
      <c r="A377" s="38">
        <f t="shared" si="11"/>
        <v>370</v>
      </c>
      <c r="B377" s="39" t="s">
        <v>874</v>
      </c>
      <c r="C377" s="50" t="s">
        <v>888</v>
      </c>
      <c r="D377" s="39" t="s">
        <v>889</v>
      </c>
      <c r="E377" s="41" t="s">
        <v>36</v>
      </c>
      <c r="F377" s="39" t="s">
        <v>30</v>
      </c>
      <c r="G377" s="39">
        <v>11</v>
      </c>
      <c r="H377" s="42">
        <f>VLOOKUP(F377,'[1]Pragati Upcountry Freight Annex'!$B$4:$D$135,3,FALSE)</f>
        <v>45</v>
      </c>
      <c r="I377" s="42">
        <v>20</v>
      </c>
      <c r="J377" s="42"/>
      <c r="K377" s="42">
        <f t="shared" si="10"/>
        <v>515</v>
      </c>
      <c r="L377" s="39" t="s">
        <v>16</v>
      </c>
      <c r="M377" s="39" t="s">
        <v>435</v>
      </c>
    </row>
    <row r="378" spans="1:13" s="2" customFormat="1" ht="14.85" customHeight="1" x14ac:dyDescent="0.25">
      <c r="A378" s="38">
        <f t="shared" si="11"/>
        <v>371</v>
      </c>
      <c r="B378" s="39" t="s">
        <v>874</v>
      </c>
      <c r="C378" s="50" t="s">
        <v>890</v>
      </c>
      <c r="D378" s="39" t="s">
        <v>891</v>
      </c>
      <c r="E378" s="41" t="s">
        <v>36</v>
      </c>
      <c r="F378" s="39" t="s">
        <v>30</v>
      </c>
      <c r="G378" s="39">
        <v>18</v>
      </c>
      <c r="H378" s="42">
        <f>VLOOKUP(F378,'[1]Pragati Upcountry Freight Annex'!$B$4:$D$135,3,FALSE)</f>
        <v>45</v>
      </c>
      <c r="I378" s="42">
        <v>20</v>
      </c>
      <c r="J378" s="42"/>
      <c r="K378" s="42">
        <f t="shared" si="10"/>
        <v>830</v>
      </c>
      <c r="L378" s="39" t="s">
        <v>16</v>
      </c>
      <c r="M378" s="39" t="s">
        <v>435</v>
      </c>
    </row>
    <row r="379" spans="1:13" s="2" customFormat="1" ht="14.85" customHeight="1" x14ac:dyDescent="0.25">
      <c r="A379" s="38">
        <f t="shared" si="11"/>
        <v>372</v>
      </c>
      <c r="B379" s="39" t="s">
        <v>874</v>
      </c>
      <c r="C379" s="50" t="s">
        <v>892</v>
      </c>
      <c r="D379" s="39" t="s">
        <v>893</v>
      </c>
      <c r="E379" s="41" t="s">
        <v>36</v>
      </c>
      <c r="F379" s="39" t="s">
        <v>41</v>
      </c>
      <c r="G379" s="39">
        <v>2</v>
      </c>
      <c r="H379" s="42">
        <f>VLOOKUP(F379,'[1]Pragati Upcountry Freight Annex'!$B$4:$F$136,5,FALSE)</f>
        <v>65</v>
      </c>
      <c r="I379" s="42">
        <v>20</v>
      </c>
      <c r="J379" s="42"/>
      <c r="K379" s="42">
        <f t="shared" si="10"/>
        <v>150</v>
      </c>
      <c r="L379" s="39" t="s">
        <v>19</v>
      </c>
      <c r="M379" s="39" t="s">
        <v>202</v>
      </c>
    </row>
    <row r="380" spans="1:13" s="2" customFormat="1" ht="14.85" customHeight="1" x14ac:dyDescent="0.25">
      <c r="A380" s="38">
        <f t="shared" si="11"/>
        <v>373</v>
      </c>
      <c r="B380" s="39" t="s">
        <v>874</v>
      </c>
      <c r="C380" s="50" t="s">
        <v>894</v>
      </c>
      <c r="D380" s="39" t="s">
        <v>895</v>
      </c>
      <c r="E380" s="41" t="s">
        <v>36</v>
      </c>
      <c r="F380" s="39" t="s">
        <v>41</v>
      </c>
      <c r="G380" s="39">
        <v>5</v>
      </c>
      <c r="H380" s="42">
        <f>VLOOKUP(F380,'[1]Pragati Upcountry Freight Annex'!$B$4:$F$136,5,FALSE)</f>
        <v>65</v>
      </c>
      <c r="I380" s="42">
        <v>20</v>
      </c>
      <c r="J380" s="42"/>
      <c r="K380" s="42">
        <f t="shared" si="10"/>
        <v>345</v>
      </c>
      <c r="L380" s="39" t="s">
        <v>19</v>
      </c>
      <c r="M380" s="39" t="s">
        <v>202</v>
      </c>
    </row>
    <row r="381" spans="1:13" s="2" customFormat="1" ht="14.85" customHeight="1" x14ac:dyDescent="0.25">
      <c r="A381" s="38">
        <f t="shared" si="11"/>
        <v>374</v>
      </c>
      <c r="B381" s="39" t="s">
        <v>874</v>
      </c>
      <c r="C381" s="50" t="s">
        <v>896</v>
      </c>
      <c r="D381" s="39" t="s">
        <v>897</v>
      </c>
      <c r="E381" s="41" t="s">
        <v>36</v>
      </c>
      <c r="F381" s="39" t="s">
        <v>30</v>
      </c>
      <c r="G381" s="39">
        <v>11</v>
      </c>
      <c r="H381" s="42">
        <f>VLOOKUP(F381,'[1]Pragati Upcountry Freight Annex'!$B$4:$D$135,3,FALSE)</f>
        <v>45</v>
      </c>
      <c r="I381" s="42">
        <v>20</v>
      </c>
      <c r="J381" s="42"/>
      <c r="K381" s="42">
        <f t="shared" si="10"/>
        <v>515</v>
      </c>
      <c r="L381" s="39" t="s">
        <v>16</v>
      </c>
      <c r="M381" s="39" t="s">
        <v>435</v>
      </c>
    </row>
    <row r="382" spans="1:13" s="2" customFormat="1" ht="14.85" customHeight="1" x14ac:dyDescent="0.25">
      <c r="A382" s="38">
        <f t="shared" si="11"/>
        <v>375</v>
      </c>
      <c r="B382" s="39" t="s">
        <v>874</v>
      </c>
      <c r="C382" s="50" t="s">
        <v>898</v>
      </c>
      <c r="D382" s="39" t="s">
        <v>899</v>
      </c>
      <c r="E382" s="41" t="s">
        <v>36</v>
      </c>
      <c r="F382" s="39" t="s">
        <v>32</v>
      </c>
      <c r="G382" s="39">
        <v>12</v>
      </c>
      <c r="H382" s="42">
        <f>VLOOKUP(F382,'[1]Pragati Upcountry Freight Annex'!$B$4:$I$135,8,FALSE)</f>
        <v>210</v>
      </c>
      <c r="I382" s="42">
        <v>20</v>
      </c>
      <c r="J382" s="42"/>
      <c r="K382" s="42">
        <f t="shared" si="10"/>
        <v>2540</v>
      </c>
      <c r="L382" s="39" t="s">
        <v>99</v>
      </c>
      <c r="M382" s="39" t="s">
        <v>520</v>
      </c>
    </row>
    <row r="383" spans="1:13" s="2" customFormat="1" ht="14.85" customHeight="1" x14ac:dyDescent="0.25">
      <c r="A383" s="38">
        <f t="shared" si="11"/>
        <v>376</v>
      </c>
      <c r="B383" s="39" t="s">
        <v>874</v>
      </c>
      <c r="C383" s="50" t="s">
        <v>900</v>
      </c>
      <c r="D383" s="39" t="s">
        <v>901</v>
      </c>
      <c r="E383" s="41" t="s">
        <v>36</v>
      </c>
      <c r="F383" s="39" t="s">
        <v>32</v>
      </c>
      <c r="G383" s="39">
        <v>12</v>
      </c>
      <c r="H383" s="42">
        <f>VLOOKUP(F383,'[1]Pragati Upcountry Freight Annex'!$B$4:$I$135,8,FALSE)</f>
        <v>210</v>
      </c>
      <c r="I383" s="42">
        <v>20</v>
      </c>
      <c r="J383" s="42"/>
      <c r="K383" s="42">
        <f t="shared" si="10"/>
        <v>2540</v>
      </c>
      <c r="L383" s="39" t="s">
        <v>99</v>
      </c>
      <c r="M383" s="39" t="s">
        <v>520</v>
      </c>
    </row>
    <row r="384" spans="1:13" s="2" customFormat="1" ht="14.85" customHeight="1" x14ac:dyDescent="0.25">
      <c r="A384" s="38">
        <f t="shared" si="11"/>
        <v>377</v>
      </c>
      <c r="B384" s="39" t="s">
        <v>874</v>
      </c>
      <c r="C384" s="50" t="s">
        <v>902</v>
      </c>
      <c r="D384" s="39" t="s">
        <v>903</v>
      </c>
      <c r="E384" s="41" t="s">
        <v>36</v>
      </c>
      <c r="F384" s="39" t="s">
        <v>32</v>
      </c>
      <c r="G384" s="39">
        <v>79</v>
      </c>
      <c r="H384" s="42">
        <f>VLOOKUP(F384,'[1]Pragati Upcountry Freight Annex'!$B$4:$C$136,2,FALSE)</f>
        <v>38</v>
      </c>
      <c r="I384" s="42">
        <v>20</v>
      </c>
      <c r="J384" s="42"/>
      <c r="K384" s="42">
        <f t="shared" si="10"/>
        <v>3022</v>
      </c>
      <c r="L384" s="39" t="s">
        <v>17</v>
      </c>
      <c r="M384" s="39" t="s">
        <v>209</v>
      </c>
    </row>
    <row r="385" spans="1:13" s="2" customFormat="1" ht="14.85" customHeight="1" x14ac:dyDescent="0.25">
      <c r="A385" s="38">
        <f t="shared" si="11"/>
        <v>378</v>
      </c>
      <c r="B385" s="39" t="s">
        <v>874</v>
      </c>
      <c r="C385" s="50" t="s">
        <v>904</v>
      </c>
      <c r="D385" s="39" t="s">
        <v>905</v>
      </c>
      <c r="E385" s="41" t="s">
        <v>36</v>
      </c>
      <c r="F385" s="39" t="s">
        <v>28</v>
      </c>
      <c r="G385" s="39">
        <v>13</v>
      </c>
      <c r="H385" s="42">
        <f>VLOOKUP(F385,'[1]Pragati Upcountry Freight Annex'!$B$4:$I$135,8,FALSE)</f>
        <v>181</v>
      </c>
      <c r="I385" s="42">
        <v>20</v>
      </c>
      <c r="J385" s="42"/>
      <c r="K385" s="42">
        <f t="shared" si="10"/>
        <v>2373</v>
      </c>
      <c r="L385" s="39" t="s">
        <v>99</v>
      </c>
      <c r="M385" s="39" t="s">
        <v>401</v>
      </c>
    </row>
    <row r="386" spans="1:13" s="2" customFormat="1" ht="14.85" customHeight="1" x14ac:dyDescent="0.25">
      <c r="A386" s="38">
        <f t="shared" si="11"/>
        <v>379</v>
      </c>
      <c r="B386" s="39" t="s">
        <v>874</v>
      </c>
      <c r="C386" s="50" t="s">
        <v>906</v>
      </c>
      <c r="D386" s="39" t="s">
        <v>907</v>
      </c>
      <c r="E386" s="41" t="s">
        <v>36</v>
      </c>
      <c r="F386" s="39" t="s">
        <v>32</v>
      </c>
      <c r="G386" s="39">
        <v>100</v>
      </c>
      <c r="H386" s="42">
        <f>VLOOKUP(F386,'[1]Pragati Upcountry Freight Annex'!$B$4:$C$136,2,FALSE)</f>
        <v>38</v>
      </c>
      <c r="I386" s="42">
        <v>20</v>
      </c>
      <c r="J386" s="42"/>
      <c r="K386" s="42">
        <f t="shared" si="10"/>
        <v>3820</v>
      </c>
      <c r="L386" s="39" t="s">
        <v>17</v>
      </c>
      <c r="M386" s="39" t="s">
        <v>209</v>
      </c>
    </row>
    <row r="387" spans="1:13" s="2" customFormat="1" ht="14.85" customHeight="1" x14ac:dyDescent="0.25">
      <c r="A387" s="38">
        <f t="shared" si="11"/>
        <v>380</v>
      </c>
      <c r="B387" s="39" t="s">
        <v>874</v>
      </c>
      <c r="C387" s="50" t="s">
        <v>908</v>
      </c>
      <c r="D387" s="39" t="s">
        <v>909</v>
      </c>
      <c r="E387" s="41" t="s">
        <v>36</v>
      </c>
      <c r="F387" s="39" t="s">
        <v>274</v>
      </c>
      <c r="G387" s="39">
        <v>14</v>
      </c>
      <c r="H387" s="42">
        <f>VLOOKUP(F387,'[1]Pragati Upcountry Freight Annex'!$B$4:$D$135,3,FALSE)</f>
        <v>47</v>
      </c>
      <c r="I387" s="42">
        <v>20</v>
      </c>
      <c r="J387" s="42"/>
      <c r="K387" s="42">
        <f t="shared" si="10"/>
        <v>678</v>
      </c>
      <c r="L387" s="39" t="s">
        <v>16</v>
      </c>
      <c r="M387" s="39" t="s">
        <v>910</v>
      </c>
    </row>
    <row r="388" spans="1:13" s="2" customFormat="1" ht="14.85" customHeight="1" x14ac:dyDescent="0.25">
      <c r="A388" s="38">
        <f t="shared" si="11"/>
        <v>381</v>
      </c>
      <c r="B388" s="39" t="s">
        <v>874</v>
      </c>
      <c r="C388" s="50" t="s">
        <v>911</v>
      </c>
      <c r="D388" s="39" t="s">
        <v>97</v>
      </c>
      <c r="E388" s="41" t="s">
        <v>36</v>
      </c>
      <c r="F388" s="39" t="s">
        <v>41</v>
      </c>
      <c r="G388" s="39">
        <v>15</v>
      </c>
      <c r="H388" s="42">
        <f>VLOOKUP(F388,'[1]Pragati Upcountry Freight Annex'!$B$4:$C$136,2,FALSE)</f>
        <v>38</v>
      </c>
      <c r="I388" s="42">
        <v>20</v>
      </c>
      <c r="J388" s="42"/>
      <c r="K388" s="42">
        <f t="shared" si="10"/>
        <v>590</v>
      </c>
      <c r="L388" s="39" t="s">
        <v>17</v>
      </c>
      <c r="M388" s="39" t="s">
        <v>912</v>
      </c>
    </row>
    <row r="389" spans="1:13" s="2" customFormat="1" ht="14.85" customHeight="1" x14ac:dyDescent="0.25">
      <c r="A389" s="38">
        <f t="shared" si="11"/>
        <v>382</v>
      </c>
      <c r="B389" s="39" t="s">
        <v>874</v>
      </c>
      <c r="C389" s="50" t="s">
        <v>913</v>
      </c>
      <c r="D389" s="39" t="s">
        <v>914</v>
      </c>
      <c r="E389" s="41" t="s">
        <v>36</v>
      </c>
      <c r="F389" s="39" t="s">
        <v>22</v>
      </c>
      <c r="G389" s="39">
        <v>24</v>
      </c>
      <c r="H389" s="42">
        <f>VLOOKUP(F389,'[1]Pragati Upcountry Freight Annex'!$B$4:$I$135,8,FALSE)</f>
        <v>181</v>
      </c>
      <c r="I389" s="42">
        <v>20</v>
      </c>
      <c r="J389" s="42"/>
      <c r="K389" s="42">
        <f t="shared" si="10"/>
        <v>4364</v>
      </c>
      <c r="L389" s="39" t="s">
        <v>99</v>
      </c>
      <c r="M389" s="39" t="s">
        <v>222</v>
      </c>
    </row>
    <row r="390" spans="1:13" s="2" customFormat="1" ht="14.85" customHeight="1" x14ac:dyDescent="0.25">
      <c r="A390" s="38">
        <f t="shared" si="11"/>
        <v>383</v>
      </c>
      <c r="B390" s="39" t="s">
        <v>874</v>
      </c>
      <c r="C390" s="50" t="s">
        <v>915</v>
      </c>
      <c r="D390" s="39" t="s">
        <v>48</v>
      </c>
      <c r="E390" s="41" t="s">
        <v>36</v>
      </c>
      <c r="F390" s="39" t="s">
        <v>22</v>
      </c>
      <c r="G390" s="39">
        <v>10</v>
      </c>
      <c r="H390" s="42">
        <f>VLOOKUP(F390,'[1]Pragati Upcountry Freight Annex'!$B$4:$F$136,5,FALSE)</f>
        <v>65</v>
      </c>
      <c r="I390" s="42">
        <v>20</v>
      </c>
      <c r="J390" s="42"/>
      <c r="K390" s="42">
        <f t="shared" si="10"/>
        <v>670</v>
      </c>
      <c r="L390" s="39" t="s">
        <v>19</v>
      </c>
      <c r="M390" s="39" t="s">
        <v>222</v>
      </c>
    </row>
    <row r="391" spans="1:13" s="2" customFormat="1" ht="14.85" customHeight="1" x14ac:dyDescent="0.25">
      <c r="A391" s="38">
        <f t="shared" si="11"/>
        <v>384</v>
      </c>
      <c r="B391" s="39" t="s">
        <v>874</v>
      </c>
      <c r="C391" s="50" t="s">
        <v>916</v>
      </c>
      <c r="D391" s="39" t="s">
        <v>917</v>
      </c>
      <c r="E391" s="41" t="s">
        <v>36</v>
      </c>
      <c r="F391" s="39" t="s">
        <v>28</v>
      </c>
      <c r="G391" s="39">
        <v>6</v>
      </c>
      <c r="H391" s="42">
        <f>VLOOKUP(F391,'[1]Pragati Upcountry Freight Annex'!$B$4:$C$136,2,FALSE)</f>
        <v>38</v>
      </c>
      <c r="I391" s="42">
        <v>20</v>
      </c>
      <c r="J391" s="42"/>
      <c r="K391" s="42">
        <f t="shared" si="10"/>
        <v>248</v>
      </c>
      <c r="L391" s="39" t="s">
        <v>17</v>
      </c>
      <c r="M391" s="39" t="s">
        <v>368</v>
      </c>
    </row>
    <row r="392" spans="1:13" s="2" customFormat="1" ht="14.85" customHeight="1" x14ac:dyDescent="0.25">
      <c r="A392" s="38">
        <f t="shared" si="11"/>
        <v>385</v>
      </c>
      <c r="B392" s="39" t="s">
        <v>874</v>
      </c>
      <c r="C392" s="50" t="s">
        <v>918</v>
      </c>
      <c r="D392" s="39" t="s">
        <v>919</v>
      </c>
      <c r="E392" s="41" t="s">
        <v>36</v>
      </c>
      <c r="F392" s="39" t="s">
        <v>28</v>
      </c>
      <c r="G392" s="39">
        <v>30</v>
      </c>
      <c r="H392" s="42">
        <f>VLOOKUP(F392,'[1]Pragati Upcountry Freight Annex'!$B$4:$C$136,2,FALSE)</f>
        <v>38</v>
      </c>
      <c r="I392" s="42">
        <v>20</v>
      </c>
      <c r="J392" s="42"/>
      <c r="K392" s="42">
        <f t="shared" si="10"/>
        <v>1160</v>
      </c>
      <c r="L392" s="39" t="s">
        <v>17</v>
      </c>
      <c r="M392" s="39" t="s">
        <v>368</v>
      </c>
    </row>
    <row r="393" spans="1:13" s="2" customFormat="1" ht="14.85" customHeight="1" x14ac:dyDescent="0.25">
      <c r="A393" s="38">
        <f t="shared" si="11"/>
        <v>386</v>
      </c>
      <c r="B393" s="39" t="s">
        <v>874</v>
      </c>
      <c r="C393" s="50" t="s">
        <v>920</v>
      </c>
      <c r="D393" s="39" t="s">
        <v>98</v>
      </c>
      <c r="E393" s="41" t="s">
        <v>36</v>
      </c>
      <c r="F393" s="39" t="s">
        <v>29</v>
      </c>
      <c r="G393" s="39">
        <v>33</v>
      </c>
      <c r="H393" s="42">
        <f>VLOOKUP(F393,'[1]Pragati Upcountry Freight Annex'!$B$4:$D$135,3,FALSE)</f>
        <v>38</v>
      </c>
      <c r="I393" s="42">
        <v>20</v>
      </c>
      <c r="J393" s="42"/>
      <c r="K393" s="42">
        <f t="shared" ref="K393:K456" si="12">G393*H393+I393+J393</f>
        <v>1274</v>
      </c>
      <c r="L393" s="39" t="s">
        <v>16</v>
      </c>
      <c r="M393" s="39" t="s">
        <v>212</v>
      </c>
    </row>
    <row r="394" spans="1:13" s="2" customFormat="1" ht="14.85" customHeight="1" x14ac:dyDescent="0.25">
      <c r="A394" s="38">
        <f t="shared" ref="A394:A457" si="13">A393+1</f>
        <v>387</v>
      </c>
      <c r="B394" s="39" t="s">
        <v>874</v>
      </c>
      <c r="C394" s="50" t="s">
        <v>921</v>
      </c>
      <c r="D394" s="39" t="s">
        <v>532</v>
      </c>
      <c r="E394" s="41" t="s">
        <v>36</v>
      </c>
      <c r="F394" s="39" t="s">
        <v>32</v>
      </c>
      <c r="G394" s="39">
        <v>24</v>
      </c>
      <c r="H394" s="42">
        <f>VLOOKUP(F394,'[1]Pragati Upcountry Freight Annex'!$B$4:$I$135,8,FALSE)</f>
        <v>210</v>
      </c>
      <c r="I394" s="42">
        <v>20</v>
      </c>
      <c r="J394" s="42"/>
      <c r="K394" s="42">
        <f t="shared" si="12"/>
        <v>5060</v>
      </c>
      <c r="L394" s="39" t="s">
        <v>99</v>
      </c>
      <c r="M394" s="39" t="s">
        <v>520</v>
      </c>
    </row>
    <row r="395" spans="1:13" s="2" customFormat="1" ht="14.85" customHeight="1" x14ac:dyDescent="0.25">
      <c r="A395" s="38">
        <f t="shared" si="13"/>
        <v>388</v>
      </c>
      <c r="B395" s="39" t="s">
        <v>874</v>
      </c>
      <c r="C395" s="50" t="s">
        <v>922</v>
      </c>
      <c r="D395" s="39" t="s">
        <v>923</v>
      </c>
      <c r="E395" s="41" t="s">
        <v>36</v>
      </c>
      <c r="F395" s="39" t="s">
        <v>274</v>
      </c>
      <c r="G395" s="39">
        <v>52</v>
      </c>
      <c r="H395" s="42">
        <f>VLOOKUP(F395,'[1]Pragati Upcountry Freight Annex'!$B$4:$D$135,3,FALSE)</f>
        <v>47</v>
      </c>
      <c r="I395" s="42">
        <v>20</v>
      </c>
      <c r="J395" s="42"/>
      <c r="K395" s="42">
        <f t="shared" si="12"/>
        <v>2464</v>
      </c>
      <c r="L395" s="39" t="s">
        <v>16</v>
      </c>
      <c r="M395" s="39" t="s">
        <v>275</v>
      </c>
    </row>
    <row r="396" spans="1:13" s="2" customFormat="1" ht="14.85" customHeight="1" x14ac:dyDescent="0.25">
      <c r="A396" s="45">
        <f t="shared" si="13"/>
        <v>389</v>
      </c>
      <c r="B396" s="46" t="s">
        <v>874</v>
      </c>
      <c r="C396" s="51" t="s">
        <v>925</v>
      </c>
      <c r="D396" s="46" t="s">
        <v>926</v>
      </c>
      <c r="E396" s="48" t="s">
        <v>36</v>
      </c>
      <c r="F396" s="46" t="s">
        <v>32</v>
      </c>
      <c r="G396" s="46">
        <v>150</v>
      </c>
      <c r="H396" s="49">
        <f>VLOOKUP(F396,'[1]Pragati Upcountry Freight Annex'!$B$4:$C$136,2,FALSE)</f>
        <v>38</v>
      </c>
      <c r="I396" s="49">
        <v>20</v>
      </c>
      <c r="J396" s="49"/>
      <c r="K396" s="49">
        <f t="shared" si="12"/>
        <v>5720</v>
      </c>
      <c r="L396" s="46" t="s">
        <v>17</v>
      </c>
      <c r="M396" s="46" t="s">
        <v>209</v>
      </c>
    </row>
    <row r="397" spans="1:13" s="2" customFormat="1" ht="14.85" customHeight="1" x14ac:dyDescent="0.25">
      <c r="A397" s="38">
        <f t="shared" si="13"/>
        <v>390</v>
      </c>
      <c r="B397" s="39" t="s">
        <v>924</v>
      </c>
      <c r="C397" s="50" t="s">
        <v>927</v>
      </c>
      <c r="D397" s="39" t="s">
        <v>928</v>
      </c>
      <c r="E397" s="41" t="s">
        <v>36</v>
      </c>
      <c r="F397" s="39" t="s">
        <v>274</v>
      </c>
      <c r="G397" s="39">
        <v>3</v>
      </c>
      <c r="H397" s="42">
        <f>VLOOKUP(F397,'[1]Pragati Upcountry Freight Annex'!$B$4:$F$136,5,FALSE)</f>
        <v>65</v>
      </c>
      <c r="I397" s="42">
        <v>20</v>
      </c>
      <c r="J397" s="42"/>
      <c r="K397" s="42">
        <f t="shared" si="12"/>
        <v>215</v>
      </c>
      <c r="L397" s="39" t="s">
        <v>19</v>
      </c>
      <c r="M397" s="39" t="s">
        <v>929</v>
      </c>
    </row>
    <row r="398" spans="1:13" s="2" customFormat="1" ht="14.85" customHeight="1" x14ac:dyDescent="0.25">
      <c r="A398" s="38">
        <f t="shared" si="13"/>
        <v>391</v>
      </c>
      <c r="B398" s="39" t="s">
        <v>924</v>
      </c>
      <c r="C398" s="50" t="s">
        <v>930</v>
      </c>
      <c r="D398" s="39" t="s">
        <v>103</v>
      </c>
      <c r="E398" s="41" t="s">
        <v>36</v>
      </c>
      <c r="F398" s="39" t="s">
        <v>274</v>
      </c>
      <c r="G398" s="39">
        <v>36</v>
      </c>
      <c r="H398" s="42">
        <f>VLOOKUP(F398,'[1]Pragati Upcountry Freight Annex'!$B$4:$F$136,5,FALSE)</f>
        <v>65</v>
      </c>
      <c r="I398" s="42">
        <v>20</v>
      </c>
      <c r="J398" s="42"/>
      <c r="K398" s="42">
        <f t="shared" si="12"/>
        <v>2360</v>
      </c>
      <c r="L398" s="39" t="s">
        <v>19</v>
      </c>
      <c r="M398" s="39" t="s">
        <v>929</v>
      </c>
    </row>
    <row r="399" spans="1:13" s="2" customFormat="1" ht="14.85" customHeight="1" x14ac:dyDescent="0.25">
      <c r="A399" s="38">
        <f t="shared" si="13"/>
        <v>392</v>
      </c>
      <c r="B399" s="39" t="s">
        <v>924</v>
      </c>
      <c r="C399" s="50" t="s">
        <v>931</v>
      </c>
      <c r="D399" s="39" t="s">
        <v>105</v>
      </c>
      <c r="E399" s="41" t="s">
        <v>36</v>
      </c>
      <c r="F399" s="39" t="s">
        <v>274</v>
      </c>
      <c r="G399" s="39">
        <v>31</v>
      </c>
      <c r="H399" s="42">
        <f>VLOOKUP(F399,'[1]Pragati Upcountry Freight Annex'!$B$4:$F$136,5,FALSE)</f>
        <v>65</v>
      </c>
      <c r="I399" s="42">
        <v>20</v>
      </c>
      <c r="J399" s="42"/>
      <c r="K399" s="42">
        <f t="shared" si="12"/>
        <v>2035</v>
      </c>
      <c r="L399" s="39" t="s">
        <v>19</v>
      </c>
      <c r="M399" s="39" t="s">
        <v>929</v>
      </c>
    </row>
    <row r="400" spans="1:13" s="2" customFormat="1" ht="14.85" customHeight="1" x14ac:dyDescent="0.25">
      <c r="A400" s="38">
        <f t="shared" si="13"/>
        <v>393</v>
      </c>
      <c r="B400" s="39" t="s">
        <v>924</v>
      </c>
      <c r="C400" s="50" t="s">
        <v>932</v>
      </c>
      <c r="D400" s="39" t="s">
        <v>74</v>
      </c>
      <c r="E400" s="41" t="s">
        <v>36</v>
      </c>
      <c r="F400" s="39" t="s">
        <v>274</v>
      </c>
      <c r="G400" s="39">
        <v>9</v>
      </c>
      <c r="H400" s="42">
        <f>VLOOKUP(F400,'[1]Pragati Upcountry Freight Annex'!$B$4:$F$136,5,FALSE)</f>
        <v>65</v>
      </c>
      <c r="I400" s="42">
        <v>20</v>
      </c>
      <c r="J400" s="42"/>
      <c r="K400" s="42">
        <f t="shared" si="12"/>
        <v>605</v>
      </c>
      <c r="L400" s="39" t="s">
        <v>19</v>
      </c>
      <c r="M400" s="39" t="s">
        <v>929</v>
      </c>
    </row>
    <row r="401" spans="1:13" s="2" customFormat="1" ht="14.85" customHeight="1" x14ac:dyDescent="0.25">
      <c r="A401" s="38">
        <f t="shared" si="13"/>
        <v>394</v>
      </c>
      <c r="B401" s="39" t="s">
        <v>924</v>
      </c>
      <c r="C401" s="50" t="s">
        <v>933</v>
      </c>
      <c r="D401" s="39" t="s">
        <v>934</v>
      </c>
      <c r="E401" s="41" t="s">
        <v>36</v>
      </c>
      <c r="F401" s="39" t="s">
        <v>274</v>
      </c>
      <c r="G401" s="39">
        <v>23</v>
      </c>
      <c r="H401" s="42">
        <f>VLOOKUP(F401,'[1]Pragati Upcountry Freight Annex'!$B$4:$F$136,5,FALSE)</f>
        <v>65</v>
      </c>
      <c r="I401" s="42">
        <v>20</v>
      </c>
      <c r="J401" s="42"/>
      <c r="K401" s="42">
        <f t="shared" si="12"/>
        <v>1515</v>
      </c>
      <c r="L401" s="39" t="s">
        <v>19</v>
      </c>
      <c r="M401" s="39" t="s">
        <v>929</v>
      </c>
    </row>
    <row r="402" spans="1:13" s="2" customFormat="1" ht="14.85" customHeight="1" x14ac:dyDescent="0.25">
      <c r="A402" s="38">
        <f t="shared" si="13"/>
        <v>395</v>
      </c>
      <c r="B402" s="39" t="s">
        <v>924</v>
      </c>
      <c r="C402" s="50" t="s">
        <v>935</v>
      </c>
      <c r="D402" s="39" t="s">
        <v>72</v>
      </c>
      <c r="E402" s="41" t="s">
        <v>36</v>
      </c>
      <c r="F402" s="39" t="s">
        <v>274</v>
      </c>
      <c r="G402" s="39">
        <v>34</v>
      </c>
      <c r="H402" s="42">
        <f>VLOOKUP(F402,'[1]Pragati Upcountry Freight Annex'!$B$4:$C$136,2,FALSE)</f>
        <v>38</v>
      </c>
      <c r="I402" s="42">
        <v>20</v>
      </c>
      <c r="J402" s="42"/>
      <c r="K402" s="42">
        <f t="shared" si="12"/>
        <v>1312</v>
      </c>
      <c r="L402" s="39" t="s">
        <v>18</v>
      </c>
      <c r="M402" s="39" t="s">
        <v>929</v>
      </c>
    </row>
    <row r="403" spans="1:13" s="2" customFormat="1" ht="14.85" customHeight="1" x14ac:dyDescent="0.25">
      <c r="A403" s="38">
        <f t="shared" si="13"/>
        <v>396</v>
      </c>
      <c r="B403" s="39" t="s">
        <v>924</v>
      </c>
      <c r="C403" s="50" t="s">
        <v>936</v>
      </c>
      <c r="D403" s="39" t="s">
        <v>937</v>
      </c>
      <c r="E403" s="41" t="s">
        <v>36</v>
      </c>
      <c r="F403" s="39" t="s">
        <v>22</v>
      </c>
      <c r="G403" s="39">
        <v>15</v>
      </c>
      <c r="H403" s="42">
        <f>VLOOKUP(F403,'[1]Pragati Upcountry Freight Annex'!$B$4:$F$136,5,FALSE)</f>
        <v>65</v>
      </c>
      <c r="I403" s="42">
        <v>20</v>
      </c>
      <c r="J403" s="42"/>
      <c r="K403" s="42">
        <f t="shared" si="12"/>
        <v>995</v>
      </c>
      <c r="L403" s="39" t="s">
        <v>19</v>
      </c>
      <c r="M403" s="39" t="s">
        <v>222</v>
      </c>
    </row>
    <row r="404" spans="1:13" s="2" customFormat="1" ht="14.85" customHeight="1" x14ac:dyDescent="0.25">
      <c r="A404" s="38">
        <f t="shared" si="13"/>
        <v>397</v>
      </c>
      <c r="B404" s="39" t="s">
        <v>924</v>
      </c>
      <c r="C404" s="50" t="s">
        <v>938</v>
      </c>
      <c r="D404" s="39" t="s">
        <v>163</v>
      </c>
      <c r="E404" s="41" t="s">
        <v>36</v>
      </c>
      <c r="F404" s="39" t="s">
        <v>29</v>
      </c>
      <c r="G404" s="39">
        <v>10</v>
      </c>
      <c r="H404" s="42">
        <f>VLOOKUP(F404,'[1]Pragati Upcountry Freight Annex'!$B$4:$C$136,2,FALSE)</f>
        <v>38</v>
      </c>
      <c r="I404" s="42">
        <v>20</v>
      </c>
      <c r="J404" s="42"/>
      <c r="K404" s="42">
        <f t="shared" si="12"/>
        <v>400</v>
      </c>
      <c r="L404" s="39" t="s">
        <v>17</v>
      </c>
      <c r="M404" s="39" t="s">
        <v>257</v>
      </c>
    </row>
    <row r="405" spans="1:13" s="2" customFormat="1" ht="14.85" customHeight="1" x14ac:dyDescent="0.25">
      <c r="A405" s="38">
        <f t="shared" si="13"/>
        <v>398</v>
      </c>
      <c r="B405" s="39" t="s">
        <v>924</v>
      </c>
      <c r="C405" s="50" t="s">
        <v>939</v>
      </c>
      <c r="D405" s="39" t="s">
        <v>940</v>
      </c>
      <c r="E405" s="41" t="s">
        <v>36</v>
      </c>
      <c r="F405" s="39" t="s">
        <v>29</v>
      </c>
      <c r="G405" s="39">
        <v>10</v>
      </c>
      <c r="H405" s="42">
        <f>VLOOKUP(F405,'[1]Pragati Upcountry Freight Annex'!$B$4:$C$136,2,FALSE)</f>
        <v>38</v>
      </c>
      <c r="I405" s="42">
        <v>20</v>
      </c>
      <c r="J405" s="42"/>
      <c r="K405" s="42">
        <f t="shared" si="12"/>
        <v>400</v>
      </c>
      <c r="L405" s="39" t="s">
        <v>17</v>
      </c>
      <c r="M405" s="39" t="s">
        <v>257</v>
      </c>
    </row>
    <row r="406" spans="1:13" s="2" customFormat="1" ht="14.85" customHeight="1" x14ac:dyDescent="0.25">
      <c r="A406" s="38">
        <f t="shared" si="13"/>
        <v>399</v>
      </c>
      <c r="B406" s="39" t="s">
        <v>924</v>
      </c>
      <c r="C406" s="50" t="s">
        <v>941</v>
      </c>
      <c r="D406" s="47">
        <v>282</v>
      </c>
      <c r="E406" s="41" t="s">
        <v>36</v>
      </c>
      <c r="F406" s="39" t="s">
        <v>23</v>
      </c>
      <c r="G406" s="39">
        <v>75</v>
      </c>
      <c r="H406" s="42">
        <f>VLOOKUP(F406,'[1]Pragati Upcountry Freight Annex'!$B$4:$C$136,2,FALSE)</f>
        <v>38</v>
      </c>
      <c r="I406" s="42">
        <v>20</v>
      </c>
      <c r="J406" s="42"/>
      <c r="K406" s="42">
        <f t="shared" si="12"/>
        <v>2870</v>
      </c>
      <c r="L406" s="39" t="s">
        <v>17</v>
      </c>
      <c r="M406" s="39" t="s">
        <v>228</v>
      </c>
    </row>
    <row r="407" spans="1:13" s="2" customFormat="1" ht="14.85" customHeight="1" x14ac:dyDescent="0.25">
      <c r="A407" s="38">
        <f t="shared" si="13"/>
        <v>400</v>
      </c>
      <c r="B407" s="39" t="s">
        <v>924</v>
      </c>
      <c r="C407" s="50" t="s">
        <v>942</v>
      </c>
      <c r="D407" s="39" t="s">
        <v>73</v>
      </c>
      <c r="E407" s="41" t="s">
        <v>36</v>
      </c>
      <c r="F407" s="39" t="s">
        <v>23</v>
      </c>
      <c r="G407" s="39">
        <v>5</v>
      </c>
      <c r="H407" s="42">
        <f>VLOOKUP(F407,'[1]Pragati Upcountry Freight Annex'!$B$4:$C$136,2,FALSE)</f>
        <v>38</v>
      </c>
      <c r="I407" s="42">
        <v>20</v>
      </c>
      <c r="J407" s="42"/>
      <c r="K407" s="42">
        <f t="shared" si="12"/>
        <v>210</v>
      </c>
      <c r="L407" s="39" t="s">
        <v>17</v>
      </c>
      <c r="M407" s="39" t="s">
        <v>228</v>
      </c>
    </row>
    <row r="408" spans="1:13" s="2" customFormat="1" ht="14.85" customHeight="1" x14ac:dyDescent="0.25">
      <c r="A408" s="38">
        <f t="shared" si="13"/>
        <v>401</v>
      </c>
      <c r="B408" s="39" t="s">
        <v>924</v>
      </c>
      <c r="C408" s="50" t="s">
        <v>943</v>
      </c>
      <c r="D408" s="39" t="s">
        <v>944</v>
      </c>
      <c r="E408" s="41" t="s">
        <v>36</v>
      </c>
      <c r="F408" s="39" t="s">
        <v>41</v>
      </c>
      <c r="G408" s="39">
        <v>300</v>
      </c>
      <c r="H408" s="42">
        <f>VLOOKUP(F408,'[1]Pragati Upcountry Freight Annex'!$B$4:$C$136,2,FALSE)</f>
        <v>38</v>
      </c>
      <c r="I408" s="42">
        <v>20</v>
      </c>
      <c r="J408" s="42"/>
      <c r="K408" s="42">
        <f t="shared" si="12"/>
        <v>11420</v>
      </c>
      <c r="L408" s="39" t="s">
        <v>17</v>
      </c>
      <c r="M408" s="39" t="s">
        <v>912</v>
      </c>
    </row>
    <row r="409" spans="1:13" s="2" customFormat="1" ht="14.85" customHeight="1" x14ac:dyDescent="0.25">
      <c r="A409" s="38">
        <f t="shared" si="13"/>
        <v>402</v>
      </c>
      <c r="B409" s="39" t="s">
        <v>924</v>
      </c>
      <c r="C409" s="50" t="s">
        <v>945</v>
      </c>
      <c r="D409" s="39" t="s">
        <v>946</v>
      </c>
      <c r="E409" s="41" t="s">
        <v>36</v>
      </c>
      <c r="F409" s="39" t="s">
        <v>38</v>
      </c>
      <c r="G409" s="39">
        <v>75</v>
      </c>
      <c r="H409" s="42">
        <f>VLOOKUP(F409,'[1]Pragati Upcountry Freight Annex'!$B$4:$C$136,2,FALSE)</f>
        <v>40</v>
      </c>
      <c r="I409" s="42">
        <v>20</v>
      </c>
      <c r="J409" s="42"/>
      <c r="K409" s="42">
        <f t="shared" si="12"/>
        <v>3020</v>
      </c>
      <c r="L409" s="39" t="s">
        <v>17</v>
      </c>
      <c r="M409" s="39" t="s">
        <v>205</v>
      </c>
    </row>
    <row r="410" spans="1:13" s="2" customFormat="1" ht="14.85" customHeight="1" x14ac:dyDescent="0.25">
      <c r="A410" s="38">
        <f t="shared" si="13"/>
        <v>403</v>
      </c>
      <c r="B410" s="39" t="s">
        <v>924</v>
      </c>
      <c r="C410" s="50" t="s">
        <v>947</v>
      </c>
      <c r="D410" s="39" t="s">
        <v>551</v>
      </c>
      <c r="E410" s="41" t="s">
        <v>36</v>
      </c>
      <c r="F410" s="39" t="s">
        <v>27</v>
      </c>
      <c r="G410" s="39">
        <v>45</v>
      </c>
      <c r="H410" s="42">
        <f>VLOOKUP(F410,'[1]Pragati Upcountry Freight Annex'!$B$4:$C$136,2,FALSE)</f>
        <v>38</v>
      </c>
      <c r="I410" s="42">
        <v>20</v>
      </c>
      <c r="J410" s="42"/>
      <c r="K410" s="42">
        <f t="shared" si="12"/>
        <v>1730</v>
      </c>
      <c r="L410" s="39" t="s">
        <v>17</v>
      </c>
      <c r="M410" s="39" t="s">
        <v>948</v>
      </c>
    </row>
    <row r="411" spans="1:13" s="2" customFormat="1" ht="14.85" customHeight="1" x14ac:dyDescent="0.25">
      <c r="A411" s="38">
        <f t="shared" si="13"/>
        <v>404</v>
      </c>
      <c r="B411" s="39" t="s">
        <v>924</v>
      </c>
      <c r="C411" s="50" t="s">
        <v>949</v>
      </c>
      <c r="D411" s="39" t="s">
        <v>950</v>
      </c>
      <c r="E411" s="41" t="s">
        <v>36</v>
      </c>
      <c r="F411" s="39" t="s">
        <v>64</v>
      </c>
      <c r="G411" s="39">
        <v>30</v>
      </c>
      <c r="H411" s="42">
        <f>VLOOKUP(F411,'[1]Pragati Upcountry Freight Annex'!$B$4:$C$136,2,FALSE)</f>
        <v>38</v>
      </c>
      <c r="I411" s="42">
        <v>20</v>
      </c>
      <c r="J411" s="42"/>
      <c r="K411" s="42">
        <f t="shared" si="12"/>
        <v>1160</v>
      </c>
      <c r="L411" s="39" t="s">
        <v>17</v>
      </c>
      <c r="M411" s="39" t="s">
        <v>948</v>
      </c>
    </row>
    <row r="412" spans="1:13" s="2" customFormat="1" ht="14.85" customHeight="1" x14ac:dyDescent="0.25">
      <c r="A412" s="38">
        <f t="shared" si="13"/>
        <v>405</v>
      </c>
      <c r="B412" s="39" t="s">
        <v>924</v>
      </c>
      <c r="C412" s="50" t="s">
        <v>951</v>
      </c>
      <c r="D412" s="39" t="s">
        <v>549</v>
      </c>
      <c r="E412" s="41" t="s">
        <v>36</v>
      </c>
      <c r="F412" s="39" t="s">
        <v>184</v>
      </c>
      <c r="G412" s="39">
        <v>3</v>
      </c>
      <c r="H412" s="42">
        <f>VLOOKUP(F412,'[1]Pragati Upcountry Freight Annex'!$B$4:$C$136,2,FALSE)</f>
        <v>38</v>
      </c>
      <c r="I412" s="42">
        <v>20</v>
      </c>
      <c r="J412" s="42"/>
      <c r="K412" s="42">
        <f t="shared" si="12"/>
        <v>134</v>
      </c>
      <c r="L412" s="39" t="s">
        <v>17</v>
      </c>
      <c r="M412" s="39" t="s">
        <v>952</v>
      </c>
    </row>
    <row r="413" spans="1:13" s="2" customFormat="1" ht="14.85" customHeight="1" x14ac:dyDescent="0.25">
      <c r="A413" s="38">
        <f t="shared" si="13"/>
        <v>406</v>
      </c>
      <c r="B413" s="39" t="s">
        <v>924</v>
      </c>
      <c r="C413" s="50" t="s">
        <v>953</v>
      </c>
      <c r="D413" s="39" t="s">
        <v>954</v>
      </c>
      <c r="E413" s="41" t="s">
        <v>36</v>
      </c>
      <c r="F413" s="39" t="s">
        <v>184</v>
      </c>
      <c r="G413" s="39">
        <v>5</v>
      </c>
      <c r="H413" s="42">
        <f>VLOOKUP(F413,'[1]Pragati Upcountry Freight Annex'!$B$4:$C$136,2,FALSE)</f>
        <v>38</v>
      </c>
      <c r="I413" s="42">
        <v>20</v>
      </c>
      <c r="J413" s="42"/>
      <c r="K413" s="42">
        <f t="shared" si="12"/>
        <v>210</v>
      </c>
      <c r="L413" s="39" t="s">
        <v>17</v>
      </c>
      <c r="M413" s="39" t="s">
        <v>952</v>
      </c>
    </row>
    <row r="414" spans="1:13" s="2" customFormat="1" ht="14.85" customHeight="1" x14ac:dyDescent="0.25">
      <c r="A414" s="38">
        <f t="shared" si="13"/>
        <v>407</v>
      </c>
      <c r="B414" s="39" t="s">
        <v>924</v>
      </c>
      <c r="C414" s="50" t="s">
        <v>955</v>
      </c>
      <c r="D414" s="39" t="s">
        <v>956</v>
      </c>
      <c r="E414" s="41" t="s">
        <v>36</v>
      </c>
      <c r="F414" s="39" t="s">
        <v>27</v>
      </c>
      <c r="G414" s="39">
        <v>3</v>
      </c>
      <c r="H414" s="42">
        <f>VLOOKUP(F414,'[1]Pragati Upcountry Freight Annex'!$B$4:$C$136,2,FALSE)</f>
        <v>38</v>
      </c>
      <c r="I414" s="42">
        <v>20</v>
      </c>
      <c r="J414" s="42"/>
      <c r="K414" s="42">
        <f t="shared" si="12"/>
        <v>134</v>
      </c>
      <c r="L414" s="39" t="s">
        <v>17</v>
      </c>
      <c r="M414" s="39" t="s">
        <v>948</v>
      </c>
    </row>
    <row r="415" spans="1:13" s="2" customFormat="1" ht="14.85" customHeight="1" x14ac:dyDescent="0.25">
      <c r="A415" s="38">
        <f t="shared" si="13"/>
        <v>408</v>
      </c>
      <c r="B415" s="39" t="s">
        <v>924</v>
      </c>
      <c r="C415" s="50" t="s">
        <v>957</v>
      </c>
      <c r="D415" s="39" t="s">
        <v>543</v>
      </c>
      <c r="E415" s="41" t="s">
        <v>36</v>
      </c>
      <c r="F415" s="39" t="s">
        <v>27</v>
      </c>
      <c r="G415" s="39">
        <v>4</v>
      </c>
      <c r="H415" s="42">
        <f>VLOOKUP(F415,'[1]Pragati Upcountry Freight Annex'!$B$4:$C$136,2,FALSE)</f>
        <v>38</v>
      </c>
      <c r="I415" s="42">
        <v>20</v>
      </c>
      <c r="J415" s="42"/>
      <c r="K415" s="42">
        <f t="shared" si="12"/>
        <v>172</v>
      </c>
      <c r="L415" s="39" t="s">
        <v>17</v>
      </c>
      <c r="M415" s="39" t="s">
        <v>948</v>
      </c>
    </row>
    <row r="416" spans="1:13" s="2" customFormat="1" ht="14.85" customHeight="1" x14ac:dyDescent="0.25">
      <c r="A416" s="38">
        <f t="shared" si="13"/>
        <v>409</v>
      </c>
      <c r="B416" s="39" t="s">
        <v>924</v>
      </c>
      <c r="C416" s="50" t="s">
        <v>958</v>
      </c>
      <c r="D416" s="39" t="s">
        <v>56</v>
      </c>
      <c r="E416" s="41" t="s">
        <v>36</v>
      </c>
      <c r="F416" s="39" t="s">
        <v>64</v>
      </c>
      <c r="G416" s="39">
        <v>4</v>
      </c>
      <c r="H416" s="42">
        <f>VLOOKUP(F416,'[1]Pragati Upcountry Freight Annex'!$B$4:$C$136,2,FALSE)</f>
        <v>38</v>
      </c>
      <c r="I416" s="42">
        <v>20</v>
      </c>
      <c r="J416" s="42"/>
      <c r="K416" s="42">
        <f t="shared" si="12"/>
        <v>172</v>
      </c>
      <c r="L416" s="39" t="s">
        <v>17</v>
      </c>
      <c r="M416" s="39" t="s">
        <v>948</v>
      </c>
    </row>
    <row r="417" spans="1:13" s="2" customFormat="1" ht="14.85" customHeight="1" x14ac:dyDescent="0.25">
      <c r="A417" s="38">
        <f t="shared" si="13"/>
        <v>410</v>
      </c>
      <c r="B417" s="39" t="s">
        <v>924</v>
      </c>
      <c r="C417" s="50" t="s">
        <v>959</v>
      </c>
      <c r="D417" s="39" t="s">
        <v>102</v>
      </c>
      <c r="E417" s="41" t="s">
        <v>36</v>
      </c>
      <c r="F417" s="39" t="s">
        <v>960</v>
      </c>
      <c r="G417" s="39">
        <v>35</v>
      </c>
      <c r="H417" s="42">
        <f>VLOOKUP(F417,'[1]Pragati Upcountry Freight Annex'!$B$4:$C$136,2,FALSE)</f>
        <v>36</v>
      </c>
      <c r="I417" s="42">
        <v>20</v>
      </c>
      <c r="J417" s="42"/>
      <c r="K417" s="42">
        <f t="shared" si="12"/>
        <v>1280</v>
      </c>
      <c r="L417" s="39" t="s">
        <v>17</v>
      </c>
      <c r="M417" s="39" t="s">
        <v>961</v>
      </c>
    </row>
    <row r="418" spans="1:13" s="2" customFormat="1" ht="14.85" customHeight="1" x14ac:dyDescent="0.25">
      <c r="A418" s="38">
        <f t="shared" si="13"/>
        <v>411</v>
      </c>
      <c r="B418" s="39" t="s">
        <v>924</v>
      </c>
      <c r="C418" s="50" t="s">
        <v>962</v>
      </c>
      <c r="D418" s="39" t="s">
        <v>49</v>
      </c>
      <c r="E418" s="41" t="s">
        <v>36</v>
      </c>
      <c r="F418" s="39" t="s">
        <v>960</v>
      </c>
      <c r="G418" s="39">
        <v>6</v>
      </c>
      <c r="H418" s="42">
        <f>VLOOKUP(F418,'[1]Pragati Upcountry Freight Annex'!$B$4:$C$136,2,FALSE)</f>
        <v>36</v>
      </c>
      <c r="I418" s="42">
        <v>20</v>
      </c>
      <c r="J418" s="42"/>
      <c r="K418" s="42">
        <f t="shared" si="12"/>
        <v>236</v>
      </c>
      <c r="L418" s="39" t="s">
        <v>17</v>
      </c>
      <c r="M418" s="39" t="s">
        <v>961</v>
      </c>
    </row>
    <row r="419" spans="1:13" s="2" customFormat="1" ht="14.85" customHeight="1" x14ac:dyDescent="0.25">
      <c r="A419" s="38">
        <f t="shared" si="13"/>
        <v>412</v>
      </c>
      <c r="B419" s="39" t="s">
        <v>924</v>
      </c>
      <c r="C419" s="50" t="s">
        <v>963</v>
      </c>
      <c r="D419" s="39" t="s">
        <v>568</v>
      </c>
      <c r="E419" s="41" t="s">
        <v>36</v>
      </c>
      <c r="F419" s="39" t="s">
        <v>64</v>
      </c>
      <c r="G419" s="39">
        <v>4</v>
      </c>
      <c r="H419" s="42">
        <f>VLOOKUP(F419,'[1]Pragati Upcountry Freight Annex'!$B$4:$C$136,2,FALSE)</f>
        <v>38</v>
      </c>
      <c r="I419" s="42">
        <v>20</v>
      </c>
      <c r="J419" s="42"/>
      <c r="K419" s="42">
        <f t="shared" si="12"/>
        <v>172</v>
      </c>
      <c r="L419" s="39" t="s">
        <v>17</v>
      </c>
      <c r="M419" s="39" t="s">
        <v>948</v>
      </c>
    </row>
    <row r="420" spans="1:13" s="2" customFormat="1" ht="14.85" customHeight="1" x14ac:dyDescent="0.25">
      <c r="A420" s="38">
        <f t="shared" si="13"/>
        <v>413</v>
      </c>
      <c r="B420" s="39" t="s">
        <v>924</v>
      </c>
      <c r="C420" s="50" t="s">
        <v>964</v>
      </c>
      <c r="D420" s="39" t="s">
        <v>965</v>
      </c>
      <c r="E420" s="41" t="s">
        <v>36</v>
      </c>
      <c r="F420" s="39" t="s">
        <v>29</v>
      </c>
      <c r="G420" s="39">
        <v>25</v>
      </c>
      <c r="H420" s="42">
        <f>VLOOKUP(F420,'[1]Pragati Upcountry Freight Annex'!$B$4:$F$136,5,FALSE)</f>
        <v>65</v>
      </c>
      <c r="I420" s="42">
        <v>20</v>
      </c>
      <c r="J420" s="42"/>
      <c r="K420" s="42">
        <f t="shared" si="12"/>
        <v>1645</v>
      </c>
      <c r="L420" s="39" t="s">
        <v>19</v>
      </c>
      <c r="M420" s="39" t="s">
        <v>593</v>
      </c>
    </row>
    <row r="421" spans="1:13" s="2" customFormat="1" ht="14.85" customHeight="1" x14ac:dyDescent="0.25">
      <c r="A421" s="38">
        <f t="shared" si="13"/>
        <v>414</v>
      </c>
      <c r="B421" s="39" t="s">
        <v>924</v>
      </c>
      <c r="C421" s="50" t="s">
        <v>966</v>
      </c>
      <c r="D421" s="39" t="s">
        <v>580</v>
      </c>
      <c r="E421" s="41" t="s">
        <v>36</v>
      </c>
      <c r="F421" s="39" t="s">
        <v>967</v>
      </c>
      <c r="G421" s="39">
        <v>34</v>
      </c>
      <c r="H421" s="42">
        <f>VLOOKUP(F421,'[1]Pragati Upcountry Freight Annex'!$B$4:$C$136,2,FALSE)</f>
        <v>38</v>
      </c>
      <c r="I421" s="42">
        <v>20</v>
      </c>
      <c r="J421" s="42"/>
      <c r="K421" s="42">
        <f t="shared" si="12"/>
        <v>1312</v>
      </c>
      <c r="L421" s="39" t="s">
        <v>17</v>
      </c>
      <c r="M421" s="39" t="s">
        <v>968</v>
      </c>
    </row>
    <row r="422" spans="1:13" s="2" customFormat="1" ht="14.85" customHeight="1" x14ac:dyDescent="0.25">
      <c r="A422" s="38">
        <f t="shared" si="13"/>
        <v>415</v>
      </c>
      <c r="B422" s="39" t="s">
        <v>924</v>
      </c>
      <c r="C422" s="50" t="s">
        <v>969</v>
      </c>
      <c r="D422" s="39" t="s">
        <v>566</v>
      </c>
      <c r="E422" s="41" t="s">
        <v>36</v>
      </c>
      <c r="F422" s="39" t="s">
        <v>29</v>
      </c>
      <c r="G422" s="39">
        <v>75</v>
      </c>
      <c r="H422" s="42">
        <f>VLOOKUP(F422,'[1]Pragati Upcountry Freight Annex'!$B$4:$C$136,2,FALSE)</f>
        <v>38</v>
      </c>
      <c r="I422" s="42">
        <v>20</v>
      </c>
      <c r="J422" s="42"/>
      <c r="K422" s="42">
        <f t="shared" si="12"/>
        <v>2870</v>
      </c>
      <c r="L422" s="39" t="s">
        <v>17</v>
      </c>
      <c r="M422" s="39" t="s">
        <v>257</v>
      </c>
    </row>
    <row r="423" spans="1:13" s="2" customFormat="1" ht="14.85" customHeight="1" x14ac:dyDescent="0.25">
      <c r="A423" s="38">
        <f t="shared" si="13"/>
        <v>416</v>
      </c>
      <c r="B423" s="39" t="s">
        <v>924</v>
      </c>
      <c r="C423" s="50" t="s">
        <v>970</v>
      </c>
      <c r="D423" s="39" t="s">
        <v>971</v>
      </c>
      <c r="E423" s="41" t="s">
        <v>36</v>
      </c>
      <c r="F423" s="39" t="s">
        <v>23</v>
      </c>
      <c r="G423" s="39">
        <v>7</v>
      </c>
      <c r="H423" s="42">
        <f>VLOOKUP(F423,'[1]Pragati Upcountry Freight Annex'!$B$4:$F$136,5,FALSE)</f>
        <v>65</v>
      </c>
      <c r="I423" s="42">
        <v>20</v>
      </c>
      <c r="J423" s="42"/>
      <c r="K423" s="42">
        <f t="shared" si="12"/>
        <v>475</v>
      </c>
      <c r="L423" s="39" t="s">
        <v>19</v>
      </c>
      <c r="M423" s="39" t="s">
        <v>462</v>
      </c>
    </row>
    <row r="424" spans="1:13" s="2" customFormat="1" ht="14.85" customHeight="1" x14ac:dyDescent="0.25">
      <c r="A424" s="38">
        <f t="shared" si="13"/>
        <v>417</v>
      </c>
      <c r="B424" s="39" t="s">
        <v>924</v>
      </c>
      <c r="C424" s="50" t="s">
        <v>972</v>
      </c>
      <c r="D424" s="39" t="s">
        <v>973</v>
      </c>
      <c r="E424" s="41" t="s">
        <v>36</v>
      </c>
      <c r="F424" s="39" t="s">
        <v>23</v>
      </c>
      <c r="G424" s="39">
        <v>24</v>
      </c>
      <c r="H424" s="42">
        <f>VLOOKUP(F424,'[1]Pragati Upcountry Freight Annex'!$B$4:$I$135,8,FALSE)</f>
        <v>181</v>
      </c>
      <c r="I424" s="42">
        <v>20</v>
      </c>
      <c r="J424" s="42"/>
      <c r="K424" s="42">
        <f t="shared" si="12"/>
        <v>4364</v>
      </c>
      <c r="L424" s="39" t="s">
        <v>99</v>
      </c>
      <c r="M424" s="39" t="s">
        <v>462</v>
      </c>
    </row>
    <row r="425" spans="1:13" s="2" customFormat="1" ht="14.85" customHeight="1" x14ac:dyDescent="0.25">
      <c r="A425" s="38">
        <f t="shared" si="13"/>
        <v>418</v>
      </c>
      <c r="B425" s="39" t="s">
        <v>974</v>
      </c>
      <c r="C425" s="50" t="s">
        <v>975</v>
      </c>
      <c r="D425" s="39" t="s">
        <v>616</v>
      </c>
      <c r="E425" s="41" t="s">
        <v>36</v>
      </c>
      <c r="F425" s="39" t="s">
        <v>38</v>
      </c>
      <c r="G425" s="39">
        <v>75</v>
      </c>
      <c r="H425" s="42">
        <f>VLOOKUP(F425,'[1]Pragati Upcountry Freight Annex'!$B$4:$C$136,2,FALSE)</f>
        <v>40</v>
      </c>
      <c r="I425" s="42">
        <v>20</v>
      </c>
      <c r="J425" s="42"/>
      <c r="K425" s="42">
        <f t="shared" si="12"/>
        <v>3020</v>
      </c>
      <c r="L425" s="39" t="s">
        <v>17</v>
      </c>
      <c r="M425" s="39" t="s">
        <v>205</v>
      </c>
    </row>
    <row r="426" spans="1:13" s="2" customFormat="1" ht="14.85" customHeight="1" x14ac:dyDescent="0.25">
      <c r="A426" s="38">
        <f t="shared" si="13"/>
        <v>419</v>
      </c>
      <c r="B426" s="39" t="s">
        <v>974</v>
      </c>
      <c r="C426" s="50" t="s">
        <v>976</v>
      </c>
      <c r="D426" s="39" t="s">
        <v>246</v>
      </c>
      <c r="E426" s="41" t="s">
        <v>36</v>
      </c>
      <c r="F426" s="39" t="s">
        <v>274</v>
      </c>
      <c r="G426" s="39">
        <v>52</v>
      </c>
      <c r="H426" s="42">
        <f>VLOOKUP(F426,'[1]Pragati Upcountry Freight Annex'!$B$4:$C$136,2,FALSE)</f>
        <v>38</v>
      </c>
      <c r="I426" s="42">
        <v>20</v>
      </c>
      <c r="J426" s="42"/>
      <c r="K426" s="42">
        <f t="shared" si="12"/>
        <v>1996</v>
      </c>
      <c r="L426" s="39" t="s">
        <v>17</v>
      </c>
      <c r="M426" s="39" t="s">
        <v>977</v>
      </c>
    </row>
    <row r="427" spans="1:13" s="2" customFormat="1" ht="14.85" customHeight="1" x14ac:dyDescent="0.25">
      <c r="A427" s="38">
        <f t="shared" si="13"/>
        <v>420</v>
      </c>
      <c r="B427" s="39" t="s">
        <v>974</v>
      </c>
      <c r="C427" s="50" t="s">
        <v>978</v>
      </c>
      <c r="D427" s="39" t="s">
        <v>115</v>
      </c>
      <c r="E427" s="41" t="s">
        <v>36</v>
      </c>
      <c r="F427" s="39" t="s">
        <v>29</v>
      </c>
      <c r="G427" s="39">
        <v>20</v>
      </c>
      <c r="H427" s="42">
        <f>VLOOKUP(F427,'[1]Pragati Upcountry Freight Annex'!$B$4:$D$135,3,FALSE)</f>
        <v>38</v>
      </c>
      <c r="I427" s="42">
        <v>20</v>
      </c>
      <c r="J427" s="42"/>
      <c r="K427" s="42">
        <f t="shared" si="12"/>
        <v>780</v>
      </c>
      <c r="L427" s="39" t="s">
        <v>16</v>
      </c>
      <c r="M427" s="39" t="s">
        <v>212</v>
      </c>
    </row>
    <row r="428" spans="1:13" s="2" customFormat="1" ht="14.85" customHeight="1" x14ac:dyDescent="0.25">
      <c r="A428" s="38">
        <f t="shared" si="13"/>
        <v>421</v>
      </c>
      <c r="B428" s="39" t="s">
        <v>974</v>
      </c>
      <c r="C428" s="50" t="s">
        <v>979</v>
      </c>
      <c r="D428" s="39" t="s">
        <v>112</v>
      </c>
      <c r="E428" s="41" t="s">
        <v>36</v>
      </c>
      <c r="F428" s="39" t="s">
        <v>28</v>
      </c>
      <c r="G428" s="39">
        <v>17</v>
      </c>
      <c r="H428" s="42">
        <f>VLOOKUP(F428,'[1]Pragati Upcountry Freight Annex'!$B$4:$F$136,5,FALSE)</f>
        <v>65</v>
      </c>
      <c r="I428" s="42">
        <v>20</v>
      </c>
      <c r="J428" s="42"/>
      <c r="K428" s="42">
        <f t="shared" si="12"/>
        <v>1125</v>
      </c>
      <c r="L428" s="39" t="s">
        <v>19</v>
      </c>
      <c r="M428" s="39" t="s">
        <v>401</v>
      </c>
    </row>
    <row r="429" spans="1:13" s="2" customFormat="1" ht="14.85" customHeight="1" x14ac:dyDescent="0.25">
      <c r="A429" s="38">
        <f t="shared" si="13"/>
        <v>422</v>
      </c>
      <c r="B429" s="39" t="s">
        <v>974</v>
      </c>
      <c r="C429" s="50" t="s">
        <v>980</v>
      </c>
      <c r="D429" s="39" t="s">
        <v>981</v>
      </c>
      <c r="E429" s="41" t="s">
        <v>36</v>
      </c>
      <c r="F429" s="39" t="s">
        <v>32</v>
      </c>
      <c r="G429" s="39">
        <v>15</v>
      </c>
      <c r="H429" s="42">
        <f>VLOOKUP(F429,'[1]Pragati Upcountry Freight Annex'!$B$4:$C$136,2,FALSE)</f>
        <v>38</v>
      </c>
      <c r="I429" s="42">
        <v>20</v>
      </c>
      <c r="J429" s="42"/>
      <c r="K429" s="42">
        <f t="shared" si="12"/>
        <v>590</v>
      </c>
      <c r="L429" s="39" t="s">
        <v>17</v>
      </c>
      <c r="M429" s="39" t="s">
        <v>209</v>
      </c>
    </row>
    <row r="430" spans="1:13" s="2" customFormat="1" ht="14.85" customHeight="1" x14ac:dyDescent="0.25">
      <c r="A430" s="38">
        <f t="shared" si="13"/>
        <v>423</v>
      </c>
      <c r="B430" s="39" t="s">
        <v>974</v>
      </c>
      <c r="C430" s="50" t="s">
        <v>982</v>
      </c>
      <c r="D430" s="39" t="s">
        <v>983</v>
      </c>
      <c r="E430" s="41" t="s">
        <v>36</v>
      </c>
      <c r="F430" s="39" t="s">
        <v>41</v>
      </c>
      <c r="G430" s="39">
        <v>15</v>
      </c>
      <c r="H430" s="42">
        <f>VLOOKUP(F430,'[1]Pragati Upcountry Freight Annex'!$B$4:$C$136,2,FALSE)</f>
        <v>38</v>
      </c>
      <c r="I430" s="42">
        <v>20</v>
      </c>
      <c r="J430" s="42"/>
      <c r="K430" s="42">
        <f t="shared" si="12"/>
        <v>590</v>
      </c>
      <c r="L430" s="39" t="s">
        <v>17</v>
      </c>
      <c r="M430" s="39" t="s">
        <v>912</v>
      </c>
    </row>
    <row r="431" spans="1:13" s="2" customFormat="1" ht="14.85" customHeight="1" x14ac:dyDescent="0.25">
      <c r="A431" s="38">
        <f t="shared" si="13"/>
        <v>424</v>
      </c>
      <c r="B431" s="39" t="s">
        <v>974</v>
      </c>
      <c r="C431" s="50" t="s">
        <v>984</v>
      </c>
      <c r="D431" s="39" t="s">
        <v>985</v>
      </c>
      <c r="E431" s="41" t="s">
        <v>36</v>
      </c>
      <c r="F431" s="39" t="s">
        <v>29</v>
      </c>
      <c r="G431" s="39">
        <v>10</v>
      </c>
      <c r="H431" s="42">
        <f>VLOOKUP(F431,'[1]Pragati Upcountry Freight Annex'!$B$4:$F$136,5,FALSE)</f>
        <v>65</v>
      </c>
      <c r="I431" s="42">
        <v>20</v>
      </c>
      <c r="J431" s="42"/>
      <c r="K431" s="42">
        <f t="shared" si="12"/>
        <v>670</v>
      </c>
      <c r="L431" s="39" t="s">
        <v>19</v>
      </c>
      <c r="M431" s="39" t="s">
        <v>593</v>
      </c>
    </row>
    <row r="432" spans="1:13" s="2" customFormat="1" ht="14.85" customHeight="1" x14ac:dyDescent="0.25">
      <c r="A432" s="38">
        <f t="shared" si="13"/>
        <v>425</v>
      </c>
      <c r="B432" s="39" t="s">
        <v>974</v>
      </c>
      <c r="C432" s="50" t="s">
        <v>986</v>
      </c>
      <c r="D432" s="39" t="s">
        <v>987</v>
      </c>
      <c r="E432" s="41" t="s">
        <v>36</v>
      </c>
      <c r="F432" s="39" t="s">
        <v>274</v>
      </c>
      <c r="G432" s="39">
        <v>12</v>
      </c>
      <c r="H432" s="42">
        <f>VLOOKUP(F432,'[1]Pragati Upcountry Freight Annex'!$B$4:$C$136,2,FALSE)</f>
        <v>38</v>
      </c>
      <c r="I432" s="42">
        <v>20</v>
      </c>
      <c r="J432" s="42"/>
      <c r="K432" s="42">
        <f t="shared" si="12"/>
        <v>476</v>
      </c>
      <c r="L432" s="39" t="s">
        <v>17</v>
      </c>
      <c r="M432" s="39" t="s">
        <v>977</v>
      </c>
    </row>
    <row r="433" spans="1:13" s="2" customFormat="1" ht="14.85" customHeight="1" x14ac:dyDescent="0.25">
      <c r="A433" s="38">
        <f t="shared" si="13"/>
        <v>426</v>
      </c>
      <c r="B433" s="39" t="s">
        <v>974</v>
      </c>
      <c r="C433" s="50" t="s">
        <v>988</v>
      </c>
      <c r="D433" s="39" t="s">
        <v>989</v>
      </c>
      <c r="E433" s="41" t="s">
        <v>36</v>
      </c>
      <c r="F433" s="39" t="s">
        <v>274</v>
      </c>
      <c r="G433" s="39">
        <v>8</v>
      </c>
      <c r="H433" s="42">
        <f>VLOOKUP(F433,'[1]Pragati Upcountry Freight Annex'!$B$4:$I$135,8,FALSE)</f>
        <v>175</v>
      </c>
      <c r="I433" s="42">
        <v>20</v>
      </c>
      <c r="J433" s="42"/>
      <c r="K433" s="42">
        <f t="shared" si="12"/>
        <v>1420</v>
      </c>
      <c r="L433" s="39" t="s">
        <v>99</v>
      </c>
      <c r="M433" s="39" t="s">
        <v>990</v>
      </c>
    </row>
    <row r="434" spans="1:13" s="2" customFormat="1" ht="14.85" customHeight="1" x14ac:dyDescent="0.25">
      <c r="A434" s="38">
        <f t="shared" si="13"/>
        <v>427</v>
      </c>
      <c r="B434" s="39" t="s">
        <v>974</v>
      </c>
      <c r="C434" s="50" t="s">
        <v>991</v>
      </c>
      <c r="D434" s="39" t="s">
        <v>992</v>
      </c>
      <c r="E434" s="41" t="s">
        <v>36</v>
      </c>
      <c r="F434" s="39" t="s">
        <v>274</v>
      </c>
      <c r="G434" s="39">
        <v>4</v>
      </c>
      <c r="H434" s="42">
        <f>VLOOKUP(F434,'[1]Pragati Upcountry Freight Annex'!$B$4:$D$135,3,FALSE)</f>
        <v>47</v>
      </c>
      <c r="I434" s="42">
        <v>20</v>
      </c>
      <c r="J434" s="42"/>
      <c r="K434" s="42">
        <f t="shared" si="12"/>
        <v>208</v>
      </c>
      <c r="L434" s="39" t="s">
        <v>16</v>
      </c>
      <c r="M434" s="39" t="s">
        <v>990</v>
      </c>
    </row>
    <row r="435" spans="1:13" s="2" customFormat="1" ht="14.85" customHeight="1" x14ac:dyDescent="0.25">
      <c r="A435" s="38">
        <f t="shared" si="13"/>
        <v>428</v>
      </c>
      <c r="B435" s="39" t="s">
        <v>974</v>
      </c>
      <c r="C435" s="50" t="s">
        <v>993</v>
      </c>
      <c r="D435" s="39" t="s">
        <v>994</v>
      </c>
      <c r="E435" s="41" t="s">
        <v>36</v>
      </c>
      <c r="F435" s="39" t="s">
        <v>274</v>
      </c>
      <c r="G435" s="39">
        <v>12</v>
      </c>
      <c r="H435" s="42">
        <f>VLOOKUP(F435,'[1]Pragati Upcountry Freight Annex'!$B$4:$D$135,3,FALSE)</f>
        <v>47</v>
      </c>
      <c r="I435" s="42">
        <v>20</v>
      </c>
      <c r="J435" s="42"/>
      <c r="K435" s="42">
        <f t="shared" si="12"/>
        <v>584</v>
      </c>
      <c r="L435" s="39" t="s">
        <v>16</v>
      </c>
      <c r="M435" s="39" t="s">
        <v>990</v>
      </c>
    </row>
    <row r="436" spans="1:13" s="2" customFormat="1" ht="14.85" customHeight="1" x14ac:dyDescent="0.25">
      <c r="A436" s="38">
        <f t="shared" si="13"/>
        <v>429</v>
      </c>
      <c r="B436" s="39" t="s">
        <v>974</v>
      </c>
      <c r="C436" s="50" t="s">
        <v>995</v>
      </c>
      <c r="D436" s="39" t="s">
        <v>996</v>
      </c>
      <c r="E436" s="41" t="s">
        <v>36</v>
      </c>
      <c r="F436" s="39" t="s">
        <v>38</v>
      </c>
      <c r="G436" s="39">
        <v>75</v>
      </c>
      <c r="H436" s="42">
        <f>VLOOKUP(F436,'[1]Pragati Upcountry Freight Annex'!$B$4:$C$136,2,FALSE)</f>
        <v>40</v>
      </c>
      <c r="I436" s="42">
        <v>20</v>
      </c>
      <c r="J436" s="42"/>
      <c r="K436" s="42">
        <f t="shared" si="12"/>
        <v>3020</v>
      </c>
      <c r="L436" s="39" t="s">
        <v>17</v>
      </c>
      <c r="M436" s="39" t="s">
        <v>205</v>
      </c>
    </row>
    <row r="437" spans="1:13" s="2" customFormat="1" ht="14.85" customHeight="1" x14ac:dyDescent="0.25">
      <c r="A437" s="38">
        <f t="shared" si="13"/>
        <v>430</v>
      </c>
      <c r="B437" s="39" t="s">
        <v>974</v>
      </c>
      <c r="C437" s="50" t="s">
        <v>997</v>
      </c>
      <c r="D437" s="39" t="s">
        <v>116</v>
      </c>
      <c r="E437" s="41" t="s">
        <v>36</v>
      </c>
      <c r="F437" s="39" t="s">
        <v>38</v>
      </c>
      <c r="G437" s="39">
        <v>75</v>
      </c>
      <c r="H437" s="42">
        <f>VLOOKUP(F437,'[1]Pragati Upcountry Freight Annex'!$B$4:$C$136,2,FALSE)</f>
        <v>40</v>
      </c>
      <c r="I437" s="42">
        <v>20</v>
      </c>
      <c r="J437" s="42"/>
      <c r="K437" s="42">
        <f t="shared" si="12"/>
        <v>3020</v>
      </c>
      <c r="L437" s="39" t="s">
        <v>17</v>
      </c>
      <c r="M437" s="39" t="s">
        <v>205</v>
      </c>
    </row>
    <row r="438" spans="1:13" s="2" customFormat="1" ht="14.85" customHeight="1" x14ac:dyDescent="0.25">
      <c r="A438" s="38">
        <f t="shared" si="13"/>
        <v>431</v>
      </c>
      <c r="B438" s="39" t="s">
        <v>974</v>
      </c>
      <c r="C438" s="50" t="s">
        <v>998</v>
      </c>
      <c r="D438" s="39" t="s">
        <v>999</v>
      </c>
      <c r="E438" s="41" t="s">
        <v>36</v>
      </c>
      <c r="F438" s="39" t="s">
        <v>32</v>
      </c>
      <c r="G438" s="39">
        <v>125</v>
      </c>
      <c r="H438" s="42">
        <f>VLOOKUP(F438,'[1]Pragati Upcountry Freight Annex'!$B$4:$C$136,2,FALSE)</f>
        <v>38</v>
      </c>
      <c r="I438" s="42">
        <v>20</v>
      </c>
      <c r="J438" s="42"/>
      <c r="K438" s="42">
        <f t="shared" si="12"/>
        <v>4770</v>
      </c>
      <c r="L438" s="39" t="s">
        <v>17</v>
      </c>
      <c r="M438" s="39" t="s">
        <v>209</v>
      </c>
    </row>
    <row r="439" spans="1:13" s="2" customFormat="1" ht="14.85" customHeight="1" x14ac:dyDescent="0.25">
      <c r="A439" s="38">
        <f t="shared" si="13"/>
        <v>432</v>
      </c>
      <c r="B439" s="39" t="s">
        <v>974</v>
      </c>
      <c r="C439" s="50" t="s">
        <v>1000</v>
      </c>
      <c r="D439" s="39" t="s">
        <v>1001</v>
      </c>
      <c r="E439" s="41" t="s">
        <v>36</v>
      </c>
      <c r="F439" s="39" t="s">
        <v>23</v>
      </c>
      <c r="G439" s="39">
        <v>3</v>
      </c>
      <c r="H439" s="42">
        <f>VLOOKUP(F439,'[1]Pragati Upcountry Freight Annex'!$B$4:$D$135,3,FALSE)</f>
        <v>38</v>
      </c>
      <c r="I439" s="42">
        <v>20</v>
      </c>
      <c r="J439" s="42"/>
      <c r="K439" s="42">
        <f t="shared" si="12"/>
        <v>134</v>
      </c>
      <c r="L439" s="39" t="s">
        <v>16</v>
      </c>
      <c r="M439" s="39" t="s">
        <v>1002</v>
      </c>
    </row>
    <row r="440" spans="1:13" s="2" customFormat="1" ht="14.85" customHeight="1" x14ac:dyDescent="0.25">
      <c r="A440" s="38">
        <f t="shared" si="13"/>
        <v>433</v>
      </c>
      <c r="B440" s="39" t="s">
        <v>974</v>
      </c>
      <c r="C440" s="50" t="s">
        <v>1003</v>
      </c>
      <c r="D440" s="39" t="s">
        <v>75</v>
      </c>
      <c r="E440" s="41" t="s">
        <v>36</v>
      </c>
      <c r="F440" s="39" t="s">
        <v>23</v>
      </c>
      <c r="G440" s="39">
        <v>4</v>
      </c>
      <c r="H440" s="42">
        <f>VLOOKUP(F440,'[1]Pragati Upcountry Freight Annex'!$B$4:$F$136,5,FALSE)</f>
        <v>65</v>
      </c>
      <c r="I440" s="42">
        <v>20</v>
      </c>
      <c r="J440" s="42"/>
      <c r="K440" s="42">
        <f t="shared" si="12"/>
        <v>280</v>
      </c>
      <c r="L440" s="39" t="s">
        <v>19</v>
      </c>
      <c r="M440" s="39" t="s">
        <v>462</v>
      </c>
    </row>
    <row r="441" spans="1:13" s="2" customFormat="1" ht="14.85" customHeight="1" x14ac:dyDescent="0.25">
      <c r="A441" s="38">
        <f t="shared" si="13"/>
        <v>434</v>
      </c>
      <c r="B441" s="39" t="s">
        <v>974</v>
      </c>
      <c r="C441" s="50" t="s">
        <v>1004</v>
      </c>
      <c r="D441" s="39" t="s">
        <v>1005</v>
      </c>
      <c r="E441" s="41" t="s">
        <v>36</v>
      </c>
      <c r="F441" s="39" t="s">
        <v>23</v>
      </c>
      <c r="G441" s="39">
        <v>45</v>
      </c>
      <c r="H441" s="42">
        <f>VLOOKUP(F441,'[1]Pragati Upcountry Freight Annex'!$B$4:$C$136,2,FALSE)</f>
        <v>38</v>
      </c>
      <c r="I441" s="42">
        <v>20</v>
      </c>
      <c r="J441" s="42"/>
      <c r="K441" s="42">
        <f t="shared" si="12"/>
        <v>1730</v>
      </c>
      <c r="L441" s="39" t="s">
        <v>17</v>
      </c>
      <c r="M441" s="39" t="s">
        <v>228</v>
      </c>
    </row>
    <row r="442" spans="1:13" s="2" customFormat="1" ht="14.85" customHeight="1" x14ac:dyDescent="0.25">
      <c r="A442" s="38">
        <f t="shared" si="13"/>
        <v>435</v>
      </c>
      <c r="B442" s="39" t="s">
        <v>974</v>
      </c>
      <c r="C442" s="50" t="s">
        <v>1006</v>
      </c>
      <c r="D442" s="39" t="s">
        <v>1007</v>
      </c>
      <c r="E442" s="41" t="s">
        <v>36</v>
      </c>
      <c r="F442" s="39" t="s">
        <v>397</v>
      </c>
      <c r="G442" s="39">
        <v>360</v>
      </c>
      <c r="H442" s="42">
        <f>VLOOKUP(F442,'[1]Pragati Upcountry Freight Annex'!$B$4:$C$136,2,FALSE)</f>
        <v>43</v>
      </c>
      <c r="I442" s="42">
        <v>20</v>
      </c>
      <c r="J442" s="42"/>
      <c r="K442" s="42">
        <f t="shared" si="12"/>
        <v>15500</v>
      </c>
      <c r="L442" s="39" t="s">
        <v>17</v>
      </c>
      <c r="M442" s="39" t="s">
        <v>398</v>
      </c>
    </row>
    <row r="443" spans="1:13" s="2" customFormat="1" ht="14.85" customHeight="1" x14ac:dyDescent="0.25">
      <c r="A443" s="38">
        <f t="shared" si="13"/>
        <v>436</v>
      </c>
      <c r="B443" s="39" t="s">
        <v>974</v>
      </c>
      <c r="C443" s="50" t="s">
        <v>1008</v>
      </c>
      <c r="D443" s="39" t="s">
        <v>1009</v>
      </c>
      <c r="E443" s="41" t="s">
        <v>36</v>
      </c>
      <c r="F443" s="39" t="s">
        <v>38</v>
      </c>
      <c r="G443" s="39">
        <v>75</v>
      </c>
      <c r="H443" s="42">
        <f>VLOOKUP(F443,'[1]Pragati Upcountry Freight Annex'!$B$4:$C$136,2,FALSE)</f>
        <v>40</v>
      </c>
      <c r="I443" s="42">
        <v>20</v>
      </c>
      <c r="J443" s="42"/>
      <c r="K443" s="42">
        <f t="shared" si="12"/>
        <v>3020</v>
      </c>
      <c r="L443" s="39" t="s">
        <v>17</v>
      </c>
      <c r="M443" s="39" t="s">
        <v>205</v>
      </c>
    </row>
    <row r="444" spans="1:13" s="2" customFormat="1" ht="14.85" customHeight="1" x14ac:dyDescent="0.25">
      <c r="A444" s="38">
        <f t="shared" si="13"/>
        <v>437</v>
      </c>
      <c r="B444" s="39" t="s">
        <v>974</v>
      </c>
      <c r="C444" s="50" t="s">
        <v>1010</v>
      </c>
      <c r="D444" s="39" t="s">
        <v>1011</v>
      </c>
      <c r="E444" s="41" t="s">
        <v>36</v>
      </c>
      <c r="F444" s="39" t="s">
        <v>38</v>
      </c>
      <c r="G444" s="39">
        <v>75</v>
      </c>
      <c r="H444" s="42">
        <f>VLOOKUP(F444,'[1]Pragati Upcountry Freight Annex'!$B$4:$C$136,2,FALSE)</f>
        <v>40</v>
      </c>
      <c r="I444" s="42">
        <v>20</v>
      </c>
      <c r="J444" s="42"/>
      <c r="K444" s="42">
        <f t="shared" si="12"/>
        <v>3020</v>
      </c>
      <c r="L444" s="39" t="s">
        <v>17</v>
      </c>
      <c r="M444" s="39" t="s">
        <v>205</v>
      </c>
    </row>
    <row r="445" spans="1:13" s="2" customFormat="1" ht="14.85" customHeight="1" x14ac:dyDescent="0.25">
      <c r="A445" s="38">
        <f t="shared" si="13"/>
        <v>438</v>
      </c>
      <c r="B445" s="39" t="s">
        <v>974</v>
      </c>
      <c r="C445" s="50" t="s">
        <v>1012</v>
      </c>
      <c r="D445" s="39" t="s">
        <v>1013</v>
      </c>
      <c r="E445" s="41" t="s">
        <v>36</v>
      </c>
      <c r="F445" s="39" t="s">
        <v>38</v>
      </c>
      <c r="G445" s="39">
        <v>40</v>
      </c>
      <c r="H445" s="42">
        <f>VLOOKUP(F445,'[1]Pragati Upcountry Freight Annex'!$B$4:$C$136,2,FALSE)</f>
        <v>40</v>
      </c>
      <c r="I445" s="42">
        <v>20</v>
      </c>
      <c r="J445" s="42"/>
      <c r="K445" s="42">
        <f t="shared" si="12"/>
        <v>1620</v>
      </c>
      <c r="L445" s="39" t="s">
        <v>18</v>
      </c>
      <c r="M445" s="39" t="s">
        <v>205</v>
      </c>
    </row>
    <row r="446" spans="1:13" s="2" customFormat="1" ht="14.85" customHeight="1" x14ac:dyDescent="0.25">
      <c r="A446" s="38">
        <f t="shared" si="13"/>
        <v>439</v>
      </c>
      <c r="B446" s="39" t="s">
        <v>974</v>
      </c>
      <c r="C446" s="50" t="s">
        <v>1014</v>
      </c>
      <c r="D446" s="39" t="s">
        <v>1015</v>
      </c>
      <c r="E446" s="41" t="s">
        <v>36</v>
      </c>
      <c r="F446" s="39" t="s">
        <v>38</v>
      </c>
      <c r="G446" s="39">
        <v>10</v>
      </c>
      <c r="H446" s="42">
        <f>VLOOKUP(F446,'[1]Pragati Upcountry Freight Annex'!$B$4:$C$136,2,FALSE)</f>
        <v>40</v>
      </c>
      <c r="I446" s="42">
        <v>20</v>
      </c>
      <c r="J446" s="42"/>
      <c r="K446" s="42">
        <f t="shared" si="12"/>
        <v>420</v>
      </c>
      <c r="L446" s="39" t="s">
        <v>18</v>
      </c>
      <c r="M446" s="39" t="s">
        <v>205</v>
      </c>
    </row>
    <row r="447" spans="1:13" s="2" customFormat="1" ht="14.85" customHeight="1" x14ac:dyDescent="0.25">
      <c r="A447" s="38">
        <f t="shared" si="13"/>
        <v>440</v>
      </c>
      <c r="B447" s="39" t="s">
        <v>974</v>
      </c>
      <c r="C447" s="50" t="s">
        <v>1016</v>
      </c>
      <c r="D447" s="39" t="s">
        <v>1017</v>
      </c>
      <c r="E447" s="41" t="s">
        <v>36</v>
      </c>
      <c r="F447" s="39" t="s">
        <v>21</v>
      </c>
      <c r="G447" s="39">
        <v>7</v>
      </c>
      <c r="H447" s="42">
        <f>VLOOKUP(F447,'[1]Pragati Upcountry Freight Annex'!$B$4:$C$136,2,FALSE)</f>
        <v>38</v>
      </c>
      <c r="I447" s="42">
        <v>20</v>
      </c>
      <c r="J447" s="42"/>
      <c r="K447" s="42">
        <f t="shared" si="12"/>
        <v>286</v>
      </c>
      <c r="L447" s="39" t="s">
        <v>18</v>
      </c>
      <c r="M447" s="39" t="s">
        <v>303</v>
      </c>
    </row>
    <row r="448" spans="1:13" s="2" customFormat="1" ht="14.85" customHeight="1" x14ac:dyDescent="0.25">
      <c r="A448" s="38">
        <f t="shared" si="13"/>
        <v>441</v>
      </c>
      <c r="B448" s="39" t="s">
        <v>974</v>
      </c>
      <c r="C448" s="50" t="s">
        <v>1018</v>
      </c>
      <c r="D448" s="39" t="s">
        <v>173</v>
      </c>
      <c r="E448" s="41" t="s">
        <v>36</v>
      </c>
      <c r="F448" s="39" t="s">
        <v>65</v>
      </c>
      <c r="G448" s="39">
        <v>2</v>
      </c>
      <c r="H448" s="42">
        <f>VLOOKUP(F448,'[1]Pragati Upcountry Freight Annex'!$B$4:$C$136,2,FALSE)</f>
        <v>40</v>
      </c>
      <c r="I448" s="42">
        <v>20</v>
      </c>
      <c r="J448" s="42"/>
      <c r="K448" s="42">
        <f t="shared" si="12"/>
        <v>100</v>
      </c>
      <c r="L448" s="39" t="s">
        <v>17</v>
      </c>
      <c r="M448" s="39" t="s">
        <v>1019</v>
      </c>
    </row>
    <row r="449" spans="1:13" s="2" customFormat="1" ht="14.85" customHeight="1" x14ac:dyDescent="0.25">
      <c r="A449" s="38">
        <f t="shared" si="13"/>
        <v>442</v>
      </c>
      <c r="B449" s="39" t="s">
        <v>974</v>
      </c>
      <c r="C449" s="50" t="s">
        <v>1020</v>
      </c>
      <c r="D449" s="39" t="s">
        <v>174</v>
      </c>
      <c r="E449" s="41" t="s">
        <v>36</v>
      </c>
      <c r="F449" s="39" t="s">
        <v>65</v>
      </c>
      <c r="G449" s="39">
        <v>1</v>
      </c>
      <c r="H449" s="42">
        <f>VLOOKUP(F449,'[1]Pragati Upcountry Freight Annex'!$B$4:$F$136,5,FALSE)</f>
        <v>70</v>
      </c>
      <c r="I449" s="42">
        <v>20</v>
      </c>
      <c r="J449" s="42"/>
      <c r="K449" s="42">
        <f t="shared" si="12"/>
        <v>90</v>
      </c>
      <c r="L449" s="39" t="s">
        <v>19</v>
      </c>
      <c r="M449" s="39" t="s">
        <v>1021</v>
      </c>
    </row>
    <row r="450" spans="1:13" s="2" customFormat="1" ht="14.85" customHeight="1" x14ac:dyDescent="0.25">
      <c r="A450" s="38">
        <f t="shared" si="13"/>
        <v>443</v>
      </c>
      <c r="B450" s="39" t="s">
        <v>974</v>
      </c>
      <c r="C450" s="50" t="s">
        <v>1022</v>
      </c>
      <c r="D450" s="39" t="s">
        <v>1023</v>
      </c>
      <c r="E450" s="41" t="s">
        <v>36</v>
      </c>
      <c r="F450" s="39" t="s">
        <v>65</v>
      </c>
      <c r="G450" s="39">
        <v>1</v>
      </c>
      <c r="H450" s="42">
        <f>VLOOKUP(F450,'[1]Pragati Upcountry Freight Annex'!$B$4:$F$136,5,FALSE)</f>
        <v>70</v>
      </c>
      <c r="I450" s="42">
        <v>20</v>
      </c>
      <c r="J450" s="42"/>
      <c r="K450" s="42">
        <f t="shared" si="12"/>
        <v>90</v>
      </c>
      <c r="L450" s="39" t="s">
        <v>19</v>
      </c>
      <c r="M450" s="39" t="s">
        <v>1021</v>
      </c>
    </row>
    <row r="451" spans="1:13" s="2" customFormat="1" ht="14.85" customHeight="1" x14ac:dyDescent="0.25">
      <c r="A451" s="38">
        <f t="shared" si="13"/>
        <v>444</v>
      </c>
      <c r="B451" s="39" t="s">
        <v>974</v>
      </c>
      <c r="C451" s="50" t="s">
        <v>1024</v>
      </c>
      <c r="D451" s="39" t="s">
        <v>1025</v>
      </c>
      <c r="E451" s="41" t="s">
        <v>36</v>
      </c>
      <c r="F451" s="39" t="s">
        <v>65</v>
      </c>
      <c r="G451" s="39">
        <v>12</v>
      </c>
      <c r="H451" s="42">
        <f>VLOOKUP(F451,'[1]Pragati Upcountry Freight Annex'!$B$4:$C$136,2,FALSE)</f>
        <v>40</v>
      </c>
      <c r="I451" s="42">
        <v>20</v>
      </c>
      <c r="J451" s="42"/>
      <c r="K451" s="42">
        <f t="shared" si="12"/>
        <v>500</v>
      </c>
      <c r="L451" s="39" t="s">
        <v>17</v>
      </c>
      <c r="M451" s="39" t="s">
        <v>673</v>
      </c>
    </row>
    <row r="452" spans="1:13" s="2" customFormat="1" ht="14.85" customHeight="1" x14ac:dyDescent="0.25">
      <c r="A452" s="38">
        <f t="shared" si="13"/>
        <v>445</v>
      </c>
      <c r="B452" s="39" t="s">
        <v>974</v>
      </c>
      <c r="C452" s="50" t="s">
        <v>1026</v>
      </c>
      <c r="D452" s="39" t="s">
        <v>1027</v>
      </c>
      <c r="E452" s="41" t="s">
        <v>36</v>
      </c>
      <c r="F452" s="39" t="s">
        <v>960</v>
      </c>
      <c r="G452" s="39">
        <v>1</v>
      </c>
      <c r="H452" s="42">
        <f>VLOOKUP(F452,'[1]Pragati Upcountry Freight Annex'!$B$4:$C$136,2,FALSE)</f>
        <v>36</v>
      </c>
      <c r="I452" s="42">
        <v>20</v>
      </c>
      <c r="J452" s="42"/>
      <c r="K452" s="42">
        <f t="shared" si="12"/>
        <v>56</v>
      </c>
      <c r="L452" s="39" t="s">
        <v>17</v>
      </c>
      <c r="M452" s="39" t="s">
        <v>948</v>
      </c>
    </row>
    <row r="453" spans="1:13" s="2" customFormat="1" ht="14.85" customHeight="1" x14ac:dyDescent="0.25">
      <c r="A453" s="38">
        <f t="shared" si="13"/>
        <v>446</v>
      </c>
      <c r="B453" s="39" t="s">
        <v>974</v>
      </c>
      <c r="C453" s="50" t="s">
        <v>1028</v>
      </c>
      <c r="D453" s="39" t="s">
        <v>227</v>
      </c>
      <c r="E453" s="41" t="s">
        <v>36</v>
      </c>
      <c r="F453" s="39" t="s">
        <v>28</v>
      </c>
      <c r="G453" s="39">
        <v>1</v>
      </c>
      <c r="H453" s="42">
        <f>VLOOKUP(F453,'[1]Pragati Upcountry Freight Annex'!$B$4:$C$136,2,FALSE)</f>
        <v>38</v>
      </c>
      <c r="I453" s="42">
        <v>20</v>
      </c>
      <c r="J453" s="42"/>
      <c r="K453" s="42">
        <f t="shared" si="12"/>
        <v>58</v>
      </c>
      <c r="L453" s="39" t="s">
        <v>17</v>
      </c>
      <c r="M453" s="39" t="s">
        <v>368</v>
      </c>
    </row>
    <row r="454" spans="1:13" s="2" customFormat="1" ht="14.85" customHeight="1" x14ac:dyDescent="0.25">
      <c r="A454" s="38">
        <f t="shared" si="13"/>
        <v>447</v>
      </c>
      <c r="B454" s="39" t="s">
        <v>974</v>
      </c>
      <c r="C454" s="50" t="s">
        <v>1029</v>
      </c>
      <c r="D454" s="39" t="s">
        <v>111</v>
      </c>
      <c r="E454" s="41" t="s">
        <v>36</v>
      </c>
      <c r="F454" s="39" t="s">
        <v>28</v>
      </c>
      <c r="G454" s="39">
        <v>2</v>
      </c>
      <c r="H454" s="42">
        <f>VLOOKUP(F454,'[1]Pragati Upcountry Freight Annex'!$B$4:$C$136,2,FALSE)</f>
        <v>38</v>
      </c>
      <c r="I454" s="42">
        <v>20</v>
      </c>
      <c r="J454" s="42"/>
      <c r="K454" s="42">
        <f t="shared" si="12"/>
        <v>96</v>
      </c>
      <c r="L454" s="39" t="s">
        <v>18</v>
      </c>
      <c r="M454" s="39" t="s">
        <v>401</v>
      </c>
    </row>
    <row r="455" spans="1:13" s="2" customFormat="1" ht="14.85" customHeight="1" x14ac:dyDescent="0.25">
      <c r="A455" s="38">
        <f t="shared" si="13"/>
        <v>448</v>
      </c>
      <c r="B455" s="39" t="s">
        <v>974</v>
      </c>
      <c r="C455" s="50" t="s">
        <v>1030</v>
      </c>
      <c r="D455" s="39" t="s">
        <v>1031</v>
      </c>
      <c r="E455" s="41" t="s">
        <v>36</v>
      </c>
      <c r="F455" s="39" t="s">
        <v>65</v>
      </c>
      <c r="G455" s="39">
        <v>16</v>
      </c>
      <c r="H455" s="42">
        <f>VLOOKUP(F455,'[1]Pragati Upcountry Freight Annex'!$B$4:$C$136,2,FALSE)</f>
        <v>40</v>
      </c>
      <c r="I455" s="42">
        <v>20</v>
      </c>
      <c r="J455" s="42"/>
      <c r="K455" s="42">
        <f t="shared" si="12"/>
        <v>660</v>
      </c>
      <c r="L455" s="39" t="s">
        <v>17</v>
      </c>
      <c r="M455" s="39" t="s">
        <v>1021</v>
      </c>
    </row>
    <row r="456" spans="1:13" s="2" customFormat="1" ht="14.85" customHeight="1" x14ac:dyDescent="0.25">
      <c r="A456" s="38">
        <f t="shared" si="13"/>
        <v>449</v>
      </c>
      <c r="B456" s="39" t="s">
        <v>974</v>
      </c>
      <c r="C456" s="50" t="s">
        <v>1032</v>
      </c>
      <c r="D456" s="39" t="s">
        <v>1033</v>
      </c>
      <c r="E456" s="41" t="s">
        <v>36</v>
      </c>
      <c r="F456" s="39" t="s">
        <v>184</v>
      </c>
      <c r="G456" s="39">
        <v>12</v>
      </c>
      <c r="H456" s="42">
        <f>VLOOKUP(F456,'[1]Pragati Upcountry Freight Annex'!$B$4:$C$136,2,FALSE)</f>
        <v>38</v>
      </c>
      <c r="I456" s="42">
        <v>20</v>
      </c>
      <c r="J456" s="42"/>
      <c r="K456" s="42">
        <f t="shared" si="12"/>
        <v>476</v>
      </c>
      <c r="L456" s="39" t="s">
        <v>17</v>
      </c>
      <c r="M456" s="39" t="s">
        <v>952</v>
      </c>
    </row>
    <row r="457" spans="1:13" s="2" customFormat="1" ht="14.85" customHeight="1" x14ac:dyDescent="0.25">
      <c r="A457" s="38">
        <f t="shared" si="13"/>
        <v>450</v>
      </c>
      <c r="B457" s="39" t="s">
        <v>974</v>
      </c>
      <c r="C457" s="50" t="s">
        <v>1034</v>
      </c>
      <c r="D457" s="39" t="s">
        <v>110</v>
      </c>
      <c r="E457" s="41" t="s">
        <v>36</v>
      </c>
      <c r="F457" s="39" t="s">
        <v>28</v>
      </c>
      <c r="G457" s="39">
        <v>2</v>
      </c>
      <c r="H457" s="42">
        <f>VLOOKUP(F457,'[1]Pragati Upcountry Freight Annex'!$B$4:$C$136,2,FALSE)</f>
        <v>38</v>
      </c>
      <c r="I457" s="42">
        <v>20</v>
      </c>
      <c r="J457" s="42"/>
      <c r="K457" s="42">
        <f t="shared" ref="K457:K470" si="14">G457*H457+I457+J457</f>
        <v>96</v>
      </c>
      <c r="L457" s="39" t="s">
        <v>17</v>
      </c>
      <c r="M457" s="39" t="s">
        <v>1035</v>
      </c>
    </row>
    <row r="458" spans="1:13" s="2" customFormat="1" ht="14.85" customHeight="1" x14ac:dyDescent="0.25">
      <c r="A458" s="38">
        <f t="shared" ref="A458:A470" si="15">A457+1</f>
        <v>451</v>
      </c>
      <c r="B458" s="39" t="s">
        <v>974</v>
      </c>
      <c r="C458" s="50" t="s">
        <v>1036</v>
      </c>
      <c r="D458" s="39" t="s">
        <v>862</v>
      </c>
      <c r="E458" s="41" t="s">
        <v>36</v>
      </c>
      <c r="F458" s="39" t="s">
        <v>967</v>
      </c>
      <c r="G458" s="39">
        <v>3</v>
      </c>
      <c r="H458" s="42">
        <f>VLOOKUP(F458,'[1]Pragati Upcountry Freight Annex'!$B$4:$C$136,2,FALSE)</f>
        <v>38</v>
      </c>
      <c r="I458" s="42">
        <v>20</v>
      </c>
      <c r="J458" s="42"/>
      <c r="K458" s="42">
        <f t="shared" si="14"/>
        <v>134</v>
      </c>
      <c r="L458" s="39" t="s">
        <v>17</v>
      </c>
      <c r="M458" s="39" t="s">
        <v>968</v>
      </c>
    </row>
    <row r="459" spans="1:13" s="2" customFormat="1" ht="14.85" customHeight="1" x14ac:dyDescent="0.25">
      <c r="A459" s="38">
        <f t="shared" si="15"/>
        <v>452</v>
      </c>
      <c r="B459" s="39" t="s">
        <v>974</v>
      </c>
      <c r="C459" s="50" t="s">
        <v>1037</v>
      </c>
      <c r="D459" s="39" t="s">
        <v>107</v>
      </c>
      <c r="E459" s="41" t="s">
        <v>36</v>
      </c>
      <c r="F459" s="39" t="s">
        <v>1038</v>
      </c>
      <c r="G459" s="39">
        <v>3</v>
      </c>
      <c r="H459" s="42">
        <f>VLOOKUP(F459,'[1]Pragati Upcountry Freight Annex'!$B$4:$D$135,3,FALSE)</f>
        <v>38</v>
      </c>
      <c r="I459" s="42">
        <v>20</v>
      </c>
      <c r="J459" s="42">
        <v>700</v>
      </c>
      <c r="K459" s="42">
        <f t="shared" si="14"/>
        <v>834</v>
      </c>
      <c r="L459" s="39" t="s">
        <v>16</v>
      </c>
      <c r="M459" s="39" t="s">
        <v>1039</v>
      </c>
    </row>
    <row r="460" spans="1:13" s="2" customFormat="1" ht="14.85" customHeight="1" x14ac:dyDescent="0.25">
      <c r="A460" s="38">
        <f t="shared" si="15"/>
        <v>453</v>
      </c>
      <c r="B460" s="39" t="s">
        <v>974</v>
      </c>
      <c r="C460" s="50" t="s">
        <v>1040</v>
      </c>
      <c r="D460" s="39" t="s">
        <v>170</v>
      </c>
      <c r="E460" s="41" t="s">
        <v>36</v>
      </c>
      <c r="F460" s="39" t="s">
        <v>65</v>
      </c>
      <c r="G460" s="39">
        <v>1</v>
      </c>
      <c r="H460" s="42">
        <f>VLOOKUP(F460,'[1]Pragati Upcountry Freight Annex'!$B$4:$C$136,2,FALSE)</f>
        <v>40</v>
      </c>
      <c r="I460" s="42">
        <v>20</v>
      </c>
      <c r="J460" s="42"/>
      <c r="K460" s="42">
        <f t="shared" si="14"/>
        <v>60</v>
      </c>
      <c r="L460" s="39" t="s">
        <v>17</v>
      </c>
      <c r="M460" s="39" t="s">
        <v>1021</v>
      </c>
    </row>
    <row r="461" spans="1:13" s="2" customFormat="1" ht="14.85" customHeight="1" x14ac:dyDescent="0.25">
      <c r="A461" s="38">
        <f t="shared" si="15"/>
        <v>454</v>
      </c>
      <c r="B461" s="39" t="s">
        <v>974</v>
      </c>
      <c r="C461" s="50" t="s">
        <v>1041</v>
      </c>
      <c r="D461" s="39" t="s">
        <v>1042</v>
      </c>
      <c r="E461" s="41" t="s">
        <v>36</v>
      </c>
      <c r="F461" s="39" t="s">
        <v>64</v>
      </c>
      <c r="G461" s="39">
        <v>1</v>
      </c>
      <c r="H461" s="42">
        <f>VLOOKUP(F461,'[1]Pragati Upcountry Freight Annex'!$B$4:$C$136,2,FALSE)</f>
        <v>38</v>
      </c>
      <c r="I461" s="42">
        <v>20</v>
      </c>
      <c r="J461" s="42"/>
      <c r="K461" s="42">
        <f t="shared" si="14"/>
        <v>58</v>
      </c>
      <c r="L461" s="39" t="s">
        <v>17</v>
      </c>
      <c r="M461" s="39" t="s">
        <v>948</v>
      </c>
    </row>
    <row r="462" spans="1:13" s="2" customFormat="1" ht="14.85" customHeight="1" x14ac:dyDescent="0.25">
      <c r="A462" s="38">
        <f t="shared" si="15"/>
        <v>455</v>
      </c>
      <c r="B462" s="39" t="s">
        <v>974</v>
      </c>
      <c r="C462" s="50" t="s">
        <v>1043</v>
      </c>
      <c r="D462" s="39" t="s">
        <v>1044</v>
      </c>
      <c r="E462" s="41" t="s">
        <v>36</v>
      </c>
      <c r="F462" s="39" t="s">
        <v>41</v>
      </c>
      <c r="G462" s="39">
        <v>1</v>
      </c>
      <c r="H462" s="42">
        <f>VLOOKUP(F462,'[1]Pragati Upcountry Freight Annex'!$B$4:$J$136,9,FALSE)</f>
        <v>340</v>
      </c>
      <c r="I462" s="42">
        <v>20</v>
      </c>
      <c r="J462" s="42"/>
      <c r="K462" s="42">
        <f t="shared" si="14"/>
        <v>360</v>
      </c>
      <c r="L462" s="39" t="s">
        <v>15</v>
      </c>
      <c r="M462" s="39" t="s">
        <v>497</v>
      </c>
    </row>
    <row r="463" spans="1:13" s="2" customFormat="1" ht="14.85" customHeight="1" x14ac:dyDescent="0.25">
      <c r="A463" s="38">
        <f t="shared" si="15"/>
        <v>456</v>
      </c>
      <c r="B463" s="39" t="s">
        <v>974</v>
      </c>
      <c r="C463" s="50" t="s">
        <v>1045</v>
      </c>
      <c r="D463" s="39" t="s">
        <v>658</v>
      </c>
      <c r="E463" s="41" t="s">
        <v>36</v>
      </c>
      <c r="F463" s="39" t="s">
        <v>397</v>
      </c>
      <c r="G463" s="39">
        <v>2</v>
      </c>
      <c r="H463" s="42">
        <f>VLOOKUP(F463,'[1]Pragati Upcountry Freight Annex'!$B$4:$F$136,5,FALSE)</f>
        <v>58</v>
      </c>
      <c r="I463" s="42">
        <v>20</v>
      </c>
      <c r="J463" s="42"/>
      <c r="K463" s="42">
        <f t="shared" si="14"/>
        <v>136</v>
      </c>
      <c r="L463" s="39" t="s">
        <v>19</v>
      </c>
      <c r="M463" s="39" t="s">
        <v>398</v>
      </c>
    </row>
    <row r="464" spans="1:13" s="2" customFormat="1" ht="14.85" customHeight="1" x14ac:dyDescent="0.25">
      <c r="A464" s="38">
        <f t="shared" si="15"/>
        <v>457</v>
      </c>
      <c r="B464" s="39" t="s">
        <v>974</v>
      </c>
      <c r="C464" s="50" t="s">
        <v>1046</v>
      </c>
      <c r="D464" s="39" t="s">
        <v>1047</v>
      </c>
      <c r="E464" s="41" t="s">
        <v>36</v>
      </c>
      <c r="F464" s="39" t="s">
        <v>397</v>
      </c>
      <c r="G464" s="39">
        <v>28</v>
      </c>
      <c r="H464" s="42">
        <f>VLOOKUP(F464,'[1]Pragati Upcountry Freight Annex'!$B$4:$F$136,5,FALSE)</f>
        <v>58</v>
      </c>
      <c r="I464" s="42">
        <v>20</v>
      </c>
      <c r="J464" s="42"/>
      <c r="K464" s="42">
        <f t="shared" si="14"/>
        <v>1644</v>
      </c>
      <c r="L464" s="39" t="s">
        <v>19</v>
      </c>
      <c r="M464" s="39" t="s">
        <v>398</v>
      </c>
    </row>
    <row r="465" spans="1:13" s="2" customFormat="1" ht="14.85" customHeight="1" x14ac:dyDescent="0.25">
      <c r="A465" s="38">
        <f t="shared" si="15"/>
        <v>458</v>
      </c>
      <c r="B465" s="39" t="s">
        <v>974</v>
      </c>
      <c r="C465" s="50" t="s">
        <v>1048</v>
      </c>
      <c r="D465" s="39" t="s">
        <v>1049</v>
      </c>
      <c r="E465" s="41" t="s">
        <v>36</v>
      </c>
      <c r="F465" s="39" t="s">
        <v>38</v>
      </c>
      <c r="G465" s="39">
        <v>23</v>
      </c>
      <c r="H465" s="42">
        <f>VLOOKUP(F465,'[1]Pragati Upcountry Freight Annex'!$B$4:$C$136,2,FALSE)</f>
        <v>40</v>
      </c>
      <c r="I465" s="42">
        <v>20</v>
      </c>
      <c r="J465" s="42"/>
      <c r="K465" s="42">
        <f t="shared" si="14"/>
        <v>940</v>
      </c>
      <c r="L465" s="39" t="s">
        <v>18</v>
      </c>
      <c r="M465" s="39" t="s">
        <v>205</v>
      </c>
    </row>
    <row r="466" spans="1:13" s="2" customFormat="1" ht="14.85" customHeight="1" x14ac:dyDescent="0.25">
      <c r="A466" s="38">
        <f t="shared" si="15"/>
        <v>459</v>
      </c>
      <c r="B466" s="39" t="s">
        <v>974</v>
      </c>
      <c r="C466" s="50" t="s">
        <v>1050</v>
      </c>
      <c r="D466" s="39" t="s">
        <v>101</v>
      </c>
      <c r="E466" s="41" t="s">
        <v>36</v>
      </c>
      <c r="F466" s="39" t="s">
        <v>38</v>
      </c>
      <c r="G466" s="39">
        <v>26</v>
      </c>
      <c r="H466" s="42">
        <f>VLOOKUP(F466,'[1]Pragati Upcountry Freight Annex'!$B$4:$C$136,2,FALSE)</f>
        <v>40</v>
      </c>
      <c r="I466" s="42">
        <v>20</v>
      </c>
      <c r="J466" s="42"/>
      <c r="K466" s="42">
        <f t="shared" si="14"/>
        <v>1060</v>
      </c>
      <c r="L466" s="39" t="s">
        <v>18</v>
      </c>
      <c r="M466" s="39" t="s">
        <v>205</v>
      </c>
    </row>
    <row r="467" spans="1:13" s="2" customFormat="1" ht="14.85" customHeight="1" x14ac:dyDescent="0.25">
      <c r="A467" s="38">
        <f t="shared" si="15"/>
        <v>460</v>
      </c>
      <c r="B467" s="39" t="s">
        <v>974</v>
      </c>
      <c r="C467" s="50" t="s">
        <v>1051</v>
      </c>
      <c r="D467" s="39" t="s">
        <v>57</v>
      </c>
      <c r="E467" s="41" t="s">
        <v>36</v>
      </c>
      <c r="F467" s="39" t="s">
        <v>26</v>
      </c>
      <c r="G467" s="39">
        <v>2</v>
      </c>
      <c r="H467" s="42">
        <f>VLOOKUP(F467,'[1]Pragati Upcountry Freight Annex'!$B$4:$C$136,2,FALSE)</f>
        <v>40</v>
      </c>
      <c r="I467" s="42">
        <v>20</v>
      </c>
      <c r="J467" s="42"/>
      <c r="K467" s="42">
        <f t="shared" si="14"/>
        <v>100</v>
      </c>
      <c r="L467" s="39" t="s">
        <v>18</v>
      </c>
      <c r="M467" s="39" t="s">
        <v>265</v>
      </c>
    </row>
    <row r="468" spans="1:13" s="2" customFormat="1" ht="14.85" customHeight="1" x14ac:dyDescent="0.25">
      <c r="A468" s="38">
        <f t="shared" si="15"/>
        <v>461</v>
      </c>
      <c r="B468" s="39" t="s">
        <v>974</v>
      </c>
      <c r="C468" s="50" t="s">
        <v>1052</v>
      </c>
      <c r="D468" s="39" t="s">
        <v>58</v>
      </c>
      <c r="E468" s="41" t="s">
        <v>36</v>
      </c>
      <c r="F468" s="39" t="s">
        <v>397</v>
      </c>
      <c r="G468" s="39">
        <v>63</v>
      </c>
      <c r="H468" s="42">
        <f>VLOOKUP(F468,'[1]Pragati Upcountry Freight Annex'!$B$4:$C$136,2,FALSE)</f>
        <v>43</v>
      </c>
      <c r="I468" s="42">
        <v>20</v>
      </c>
      <c r="J468" s="42"/>
      <c r="K468" s="42">
        <f t="shared" si="14"/>
        <v>2729</v>
      </c>
      <c r="L468" s="39" t="s">
        <v>17</v>
      </c>
      <c r="M468" s="39" t="s">
        <v>398</v>
      </c>
    </row>
    <row r="469" spans="1:13" s="2" customFormat="1" ht="14.85" customHeight="1" x14ac:dyDescent="0.25">
      <c r="A469" s="38">
        <f t="shared" si="15"/>
        <v>462</v>
      </c>
      <c r="B469" s="39" t="s">
        <v>974</v>
      </c>
      <c r="C469" s="50" t="s">
        <v>1053</v>
      </c>
      <c r="D469" s="39" t="s">
        <v>241</v>
      </c>
      <c r="E469" s="41" t="s">
        <v>36</v>
      </c>
      <c r="F469" s="39" t="s">
        <v>30</v>
      </c>
      <c r="G469" s="39">
        <v>4</v>
      </c>
      <c r="H469" s="42">
        <f>VLOOKUP(F469,'[1]Pragati Upcountry Freight Annex'!$B$4:$D$135,3,FALSE)</f>
        <v>45</v>
      </c>
      <c r="I469" s="42">
        <v>20</v>
      </c>
      <c r="J469" s="42"/>
      <c r="K469" s="42">
        <f t="shared" si="14"/>
        <v>200</v>
      </c>
      <c r="L469" s="39" t="s">
        <v>16</v>
      </c>
      <c r="M469" s="39" t="s">
        <v>435</v>
      </c>
    </row>
    <row r="470" spans="1:13" s="2" customFormat="1" ht="14.85" customHeight="1" x14ac:dyDescent="0.25">
      <c r="A470" s="38">
        <f t="shared" si="15"/>
        <v>463</v>
      </c>
      <c r="B470" s="39" t="s">
        <v>974</v>
      </c>
      <c r="C470" s="50" t="s">
        <v>1054</v>
      </c>
      <c r="D470" s="39" t="s">
        <v>646</v>
      </c>
      <c r="E470" s="41" t="s">
        <v>36</v>
      </c>
      <c r="F470" s="39" t="s">
        <v>23</v>
      </c>
      <c r="G470" s="39">
        <v>15</v>
      </c>
      <c r="H470" s="42">
        <f>VLOOKUP(F470,'[1]Pragati Upcountry Freight Annex'!$B$4:$C$136,2,FALSE)</f>
        <v>38</v>
      </c>
      <c r="I470" s="42">
        <v>20</v>
      </c>
      <c r="J470" s="42"/>
      <c r="K470" s="42">
        <f t="shared" si="14"/>
        <v>590</v>
      </c>
      <c r="L470" s="39" t="s">
        <v>18</v>
      </c>
      <c r="M470" s="39" t="s">
        <v>228</v>
      </c>
    </row>
    <row r="471" spans="1:13" s="2" customFormat="1" ht="14.85" customHeight="1" x14ac:dyDescent="0.25">
      <c r="A471" s="58" t="s">
        <v>1059</v>
      </c>
      <c r="B471" s="59"/>
      <c r="C471" s="59"/>
      <c r="D471" s="59"/>
      <c r="E471" s="59"/>
      <c r="F471" s="59"/>
      <c r="G471" s="59"/>
      <c r="H471" s="59"/>
      <c r="I471" s="59"/>
      <c r="J471" s="60"/>
      <c r="K471" s="43">
        <f>ROUND(SUM(K8:K470),0)</f>
        <v>653324</v>
      </c>
      <c r="L471" s="44"/>
      <c r="M471" s="44"/>
    </row>
    <row r="472" spans="1:13" s="56" customFormat="1" ht="14.85" customHeight="1" thickBot="1" x14ac:dyDescent="0.25">
      <c r="A472" s="52"/>
      <c r="B472" s="53"/>
      <c r="C472" s="54"/>
      <c r="D472" s="53"/>
      <c r="E472" s="53"/>
      <c r="F472" s="53"/>
      <c r="G472" s="57">
        <f>SUM(G8:G470)</f>
        <v>13709</v>
      </c>
      <c r="H472" s="55"/>
      <c r="I472" s="55"/>
      <c r="J472" s="55"/>
      <c r="K472" s="55"/>
      <c r="L472" s="53"/>
      <c r="M472" s="53"/>
    </row>
    <row r="473" spans="1:13" s="2" customFormat="1" ht="14.85" customHeight="1" thickBot="1" x14ac:dyDescent="0.3">
      <c r="A473" s="61" t="s">
        <v>34</v>
      </c>
      <c r="B473" s="62"/>
      <c r="C473" s="62"/>
      <c r="D473" s="62"/>
      <c r="E473" s="62"/>
      <c r="F473" s="62"/>
      <c r="G473" s="62"/>
      <c r="H473" s="62"/>
      <c r="I473" s="62"/>
      <c r="J473" s="62"/>
      <c r="K473" s="63"/>
    </row>
    <row r="474" spans="1:13" s="2" customFormat="1" ht="14.85" customHeight="1" x14ac:dyDescent="0.25">
      <c r="A474" s="14"/>
      <c r="B474" s="14"/>
      <c r="C474" s="14"/>
      <c r="D474" s="15"/>
      <c r="E474" s="14"/>
      <c r="F474" s="14"/>
      <c r="G474" s="14"/>
      <c r="H474" s="14"/>
      <c r="I474" s="14"/>
      <c r="J474" s="14"/>
      <c r="K474" s="27"/>
      <c r="M474" s="2" t="s">
        <v>1057</v>
      </c>
    </row>
    <row r="475" spans="1:13" s="2" customFormat="1" ht="14.85" customHeight="1" x14ac:dyDescent="0.25">
      <c r="A475"/>
      <c r="B475"/>
      <c r="C475" s="11"/>
      <c r="D475" s="11"/>
      <c r="E475"/>
      <c r="F475"/>
      <c r="G475" s="12"/>
      <c r="H475" s="12"/>
      <c r="I475" s="12"/>
      <c r="J475" s="12"/>
      <c r="K475" s="12"/>
    </row>
    <row r="476" spans="1:13" s="2" customFormat="1" ht="14.85" customHeight="1" x14ac:dyDescent="0.25">
      <c r="A476" s="10" t="s">
        <v>7</v>
      </c>
      <c r="B476"/>
      <c r="C476" s="11"/>
      <c r="D476" s="11"/>
      <c r="E476"/>
      <c r="F476"/>
      <c r="G476" s="12"/>
      <c r="H476" s="12"/>
      <c r="I476" s="12"/>
      <c r="J476" s="12"/>
      <c r="K476" s="12"/>
    </row>
    <row r="477" spans="1:13" s="2" customFormat="1" ht="14.85" customHeight="1" x14ac:dyDescent="0.25">
      <c r="A477" s="10"/>
      <c r="B477"/>
      <c r="C477" s="11"/>
      <c r="D477" s="11"/>
      <c r="E477"/>
      <c r="F477" s="9"/>
      <c r="G477" s="12"/>
      <c r="H477" s="12"/>
      <c r="I477" s="12"/>
      <c r="J477" s="12"/>
      <c r="K477" s="12"/>
    </row>
    <row r="478" spans="1:13" s="2" customFormat="1" ht="14.85" customHeight="1" x14ac:dyDescent="0.25">
      <c r="A478" s="10"/>
      <c r="B478"/>
      <c r="C478" s="11"/>
      <c r="D478" s="11"/>
      <c r="E478"/>
      <c r="F478"/>
      <c r="G478" s="12"/>
      <c r="H478" s="12"/>
      <c r="I478" s="12"/>
      <c r="J478" s="12"/>
      <c r="K478" s="12"/>
    </row>
    <row r="479" spans="1:13" s="2" customFormat="1" ht="14.85" customHeight="1" x14ac:dyDescent="0.25">
      <c r="A479" s="10" t="s">
        <v>4</v>
      </c>
      <c r="B479"/>
      <c r="C479" s="11"/>
      <c r="D479" s="11"/>
      <c r="E479"/>
      <c r="F479"/>
      <c r="G479" s="12"/>
      <c r="H479" s="12"/>
      <c r="I479" s="12"/>
      <c r="J479" s="12"/>
      <c r="K479" s="12"/>
    </row>
  </sheetData>
  <mergeCells count="2">
    <mergeCell ref="A471:J471"/>
    <mergeCell ref="A473:K473"/>
  </mergeCells>
  <conditionalFormatting sqref="C480:C1048576">
    <cfRule type="duplicateValues" dxfId="0" priority="1"/>
  </conditionalFormatting>
  <printOptions horizontalCentered="1"/>
  <pageMargins left="0.15748031496062992" right="3.937007874015748E-2" top="1.3779527559055118" bottom="0.67" header="0.19685039370078741" footer="0.37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4"/>
  <sheetViews>
    <sheetView workbookViewId="0">
      <selection activeCell="F14" sqref="F14"/>
    </sheetView>
  </sheetViews>
  <sheetFormatPr defaultRowHeight="15.95" customHeight="1" x14ac:dyDescent="0.25"/>
  <cols>
    <col min="2" max="2" width="7.5703125" customWidth="1"/>
    <col min="3" max="3" width="5.42578125" bestFit="1" customWidth="1"/>
    <col min="4" max="4" width="21" bestFit="1" customWidth="1"/>
    <col min="5" max="5" width="13.140625" bestFit="1" customWidth="1"/>
    <col min="6" max="6" width="20.5703125" bestFit="1" customWidth="1"/>
    <col min="7" max="7" width="13.28515625" bestFit="1" customWidth="1"/>
    <col min="8" max="8" width="12.85546875" bestFit="1" customWidth="1"/>
    <col min="9" max="9" width="20.28515625" bestFit="1" customWidth="1"/>
    <col min="10" max="10" width="19.140625" bestFit="1" customWidth="1"/>
    <col min="11" max="11" width="12.140625" customWidth="1"/>
    <col min="12" max="12" width="12.28515625" customWidth="1"/>
    <col min="13" max="13" width="9.5703125" bestFit="1" customWidth="1"/>
  </cols>
  <sheetData>
    <row r="3" spans="2:13" ht="33" customHeight="1" x14ac:dyDescent="0.25">
      <c r="B3" s="28" t="s">
        <v>185</v>
      </c>
      <c r="C3" s="29" t="s">
        <v>11</v>
      </c>
      <c r="D3" s="29" t="s">
        <v>175</v>
      </c>
      <c r="E3" s="29" t="s">
        <v>10</v>
      </c>
      <c r="F3" s="29" t="s">
        <v>176</v>
      </c>
      <c r="G3" s="29" t="s">
        <v>177</v>
      </c>
      <c r="H3" s="29" t="s">
        <v>178</v>
      </c>
      <c r="I3" s="29" t="s">
        <v>179</v>
      </c>
      <c r="J3" s="29" t="s">
        <v>180</v>
      </c>
      <c r="K3" s="29" t="s">
        <v>181</v>
      </c>
      <c r="L3" s="29" t="s">
        <v>182</v>
      </c>
      <c r="M3" s="29" t="s">
        <v>183</v>
      </c>
    </row>
    <row r="4" spans="2:13" ht="20.100000000000001" customHeight="1" x14ac:dyDescent="0.25">
      <c r="B4" s="34">
        <v>1768</v>
      </c>
      <c r="C4" s="30">
        <v>646</v>
      </c>
      <c r="D4" s="31" t="s">
        <v>191</v>
      </c>
      <c r="E4" s="31" t="s">
        <v>184</v>
      </c>
      <c r="F4" s="35" t="s">
        <v>186</v>
      </c>
      <c r="G4" s="31" t="s">
        <v>187</v>
      </c>
      <c r="H4" s="32" t="s">
        <v>188</v>
      </c>
      <c r="I4" s="33" t="s">
        <v>189</v>
      </c>
      <c r="J4" s="31" t="s">
        <v>190</v>
      </c>
      <c r="K4" s="30">
        <v>1</v>
      </c>
      <c r="L4" s="36">
        <v>2500</v>
      </c>
      <c r="M4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2024-04-06T06:28:16Z</cp:lastPrinted>
  <dcterms:created xsi:type="dcterms:W3CDTF">2010-04-08T11:28:01Z</dcterms:created>
  <dcterms:modified xsi:type="dcterms:W3CDTF">2024-05-02T12:06:07Z</dcterms:modified>
</cp:coreProperties>
</file>