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Sheet1!$A$8:$L$37</definedName>
    <definedName name="_xlnm.Print_Titles" localSheetId="0">Sheet1!$2:$7</definedName>
  </definedNames>
  <calcPr calcId="144525"/>
  <fileRecoveryPr repairLoad="1"/>
</workbook>
</file>

<file path=xl/calcChain.xml><?xml version="1.0" encoding="utf-8"?>
<calcChain xmlns="http://schemas.openxmlformats.org/spreadsheetml/2006/main">
  <c r="G33" i="1" l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I9" i="1"/>
  <c r="H9" i="1"/>
  <c r="L9" i="1" l="1"/>
  <c r="L32" i="1" s="1"/>
</calcChain>
</file>

<file path=xl/sharedStrings.xml><?xml version="1.0" encoding="utf-8"?>
<sst xmlns="http://schemas.openxmlformats.org/spreadsheetml/2006/main" count="167" uniqueCount="122">
  <si>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</si>
  <si>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</si>
  <si>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</si>
  <si>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</si>
  <si>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</si>
  <si>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</si>
  <si>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</si>
  <si>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</si>
  <si>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</si>
  <si>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</si>
  <si>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</si>
  <si>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</si>
  <si>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</si>
  <si>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</si>
  <si>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</si>
  <si>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</si>
  <si>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</si>
  <si>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</si>
  <si>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</si>
  <si>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</si>
  <si>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</si>
  <si>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</si>
  <si>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</si>
  <si>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</si>
  <si>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</si>
  <si>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BALIAPAL</t>
  </si>
  <si>
    <t>BARIPADA</t>
  </si>
  <si>
    <t>KEONJHAR</t>
  </si>
  <si>
    <t>PIRAHAT</t>
  </si>
  <si>
    <t>JATNI</t>
  </si>
  <si>
    <t>Kindly, verify &amp; confirm within 7 days.
GST to be paid by Consignor under Reverse Charge Mechanism(RCM) as per GST.</t>
  </si>
  <si>
    <t>PARTY NAME</t>
  </si>
  <si>
    <t>BHAWANI ENTERPRISES</t>
  </si>
  <si>
    <t>KARANJIA</t>
  </si>
  <si>
    <t>SHYAM RAS</t>
  </si>
  <si>
    <t>KAMAKHYANAGAR</t>
  </si>
  <si>
    <t>MAA DURGA AGENCY</t>
  </si>
  <si>
    <t>SUBHAM AGENCY</t>
  </si>
  <si>
    <t>NIRANJAN SAHOO</t>
  </si>
  <si>
    <t>S G SYNDICATESES</t>
  </si>
  <si>
    <t>GUDIA KATENI</t>
  </si>
  <si>
    <t>SHREERAM TRADERS</t>
  </si>
  <si>
    <t>ABHINANDAN STORE</t>
  </si>
  <si>
    <t>MAA JAGADHATRI ENTERPRISES</t>
  </si>
  <si>
    <t>ITAMATI</t>
  </si>
  <si>
    <t>ARIYANNA ENTERPRISERS</t>
  </si>
  <si>
    <t>INVOICE DATE : 31/08/2025</t>
  </si>
  <si>
    <t>MONTH   : AUGUST, 2025</t>
  </si>
  <si>
    <t>11/8/2025</t>
  </si>
  <si>
    <t>PL/JA/08843</t>
  </si>
  <si>
    <t>852</t>
  </si>
  <si>
    <t>KARNANI AGENCY</t>
  </si>
  <si>
    <t>12/8/2025</t>
  </si>
  <si>
    <t>PL/JA/08877</t>
  </si>
  <si>
    <t>862</t>
  </si>
  <si>
    <t>PL/JA/08965</t>
  </si>
  <si>
    <t>864</t>
  </si>
  <si>
    <t>SAI DISTRIBUTORS</t>
  </si>
  <si>
    <t>13/8/2025</t>
  </si>
  <si>
    <t>PL/JA/08951</t>
  </si>
  <si>
    <t>871</t>
  </si>
  <si>
    <t>14/8/2025</t>
  </si>
  <si>
    <t>PL/JA/09032</t>
  </si>
  <si>
    <t>881</t>
  </si>
  <si>
    <t>BUDHAPADA</t>
  </si>
  <si>
    <t>MAA BHUASUNI VEARITY STORE</t>
  </si>
  <si>
    <t>PL/JA/09033</t>
  </si>
  <si>
    <t>889</t>
  </si>
  <si>
    <t>PL/JA/09034</t>
  </si>
  <si>
    <t>886</t>
  </si>
  <si>
    <t>16/8/2025</t>
  </si>
  <si>
    <t>PL/JA/09206</t>
  </si>
  <si>
    <t>897</t>
  </si>
  <si>
    <t>19/8/2025</t>
  </si>
  <si>
    <t>PL/JA/09296</t>
  </si>
  <si>
    <t>900</t>
  </si>
  <si>
    <t>PL/JA/09347</t>
  </si>
  <si>
    <t>902</t>
  </si>
  <si>
    <t>22/8/2025</t>
  </si>
  <si>
    <t>PL/JA/09494</t>
  </si>
  <si>
    <t>913</t>
  </si>
  <si>
    <t>KALAPATHAR</t>
  </si>
  <si>
    <t xml:space="preserve">MAA TARINI AGENCY </t>
  </si>
  <si>
    <t>PL/JA/09495</t>
  </si>
  <si>
    <t>932</t>
  </si>
  <si>
    <t>PL/JA/09538</t>
  </si>
  <si>
    <t>948</t>
  </si>
  <si>
    <t>BHADRAK</t>
  </si>
  <si>
    <t>FUTURE AGENCY</t>
  </si>
  <si>
    <t>PL/JA/09555</t>
  </si>
  <si>
    <t>946</t>
  </si>
  <si>
    <t>PL/JA/09576</t>
  </si>
  <si>
    <t>923</t>
  </si>
  <si>
    <t>URADHA ADASPUR</t>
  </si>
  <si>
    <t>SAI SHRI AGENCIES</t>
  </si>
  <si>
    <t>23/8/2025</t>
  </si>
  <si>
    <t>PL/JA/09572</t>
  </si>
  <si>
    <t>950</t>
  </si>
  <si>
    <t>PL/JA/09577</t>
  </si>
  <si>
    <t>935</t>
  </si>
  <si>
    <t>KONARK</t>
  </si>
  <si>
    <t>SHREE JAGANNATH ENTERPRISES</t>
  </si>
  <si>
    <t>PL/JA/09593</t>
  </si>
  <si>
    <t>939</t>
  </si>
  <si>
    <t>PL/JA/09605</t>
  </si>
  <si>
    <t>942</t>
  </si>
  <si>
    <t>24/8/2025</t>
  </si>
  <si>
    <t>PL/JA/09632</t>
  </si>
  <si>
    <t>962</t>
  </si>
  <si>
    <t>PL/JA/09633</t>
  </si>
  <si>
    <t>26/8/2025</t>
  </si>
  <si>
    <t>PL/JA/09710</t>
  </si>
  <si>
    <t>982</t>
  </si>
  <si>
    <t>BASUDEVPUR</t>
  </si>
  <si>
    <t>JAY JAGANNATH DISTRIBUTORS</t>
  </si>
  <si>
    <t>28/8/2025</t>
  </si>
  <si>
    <t>PL/JA/09824</t>
  </si>
  <si>
    <t>990</t>
  </si>
  <si>
    <t>BALUGAON</t>
  </si>
  <si>
    <t>JYOTI TRADERS</t>
  </si>
  <si>
    <t>(RUPEES TWENTY THREE THOUSAND SEVEN HUNDRED EIGHTY FOUR ONLY)</t>
  </si>
  <si>
    <t>BILL NO : 15146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</si>
</sst>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16" fillId="2" borderId="1" xfId="0" applyNumberFormat="1" applyFont="1" applyFill="1" applyBorder="1"/>
    <xf numFmtId="0" fontId="0" fillId="0" borderId="0" xfId="0" applyNumberFormat="1" applyFont="1" applyAlignment="1">
      <alignment horizontal="right"/>
    </xf>
    <xf numFmtId="0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/>
    <xf numFmtId="0" fontId="0" fillId="0" borderId="0" xfId="0" applyNumberFormat="1" applyFont="1"/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2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zoomScale="145" zoomScaleNormal="145" workbookViewId="0">
      <selection activeCell="M6" sqref="M6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bestFit="1" customWidth="1"/>
    <col min="9" max="9" width="6.710937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47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121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46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5" t="s">
        <v>10</v>
      </c>
      <c r="B8" s="45" t="s">
        <v>11</v>
      </c>
      <c r="C8" s="45" t="s">
        <v>12</v>
      </c>
      <c r="D8" s="45" t="s">
        <v>24</v>
      </c>
      <c r="E8" s="45" t="s">
        <v>13</v>
      </c>
      <c r="F8" s="45" t="s">
        <v>14</v>
      </c>
      <c r="G8" s="45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5" t="s">
        <v>31</v>
      </c>
    </row>
    <row r="9" spans="1:13" s="31" customFormat="1" ht="15" customHeight="1">
      <c r="A9" s="48">
        <v>1</v>
      </c>
      <c r="B9" s="49" t="s">
        <v>48</v>
      </c>
      <c r="C9" s="49" t="s">
        <v>49</v>
      </c>
      <c r="D9" s="49" t="s">
        <v>50</v>
      </c>
      <c r="E9" s="50" t="s">
        <v>22</v>
      </c>
      <c r="F9" s="49" t="s">
        <v>23</v>
      </c>
      <c r="G9" s="49">
        <v>19</v>
      </c>
      <c r="H9" s="51">
        <f>VLOOKUP(F9,'[1]N RANGA RAO'!$C$3:$D$169,2,FALSE)</f>
        <v>56</v>
      </c>
      <c r="I9" s="51">
        <f t="shared" ref="I9:I31" si="0">G9*1</f>
        <v>19</v>
      </c>
      <c r="J9" s="51">
        <v>0</v>
      </c>
      <c r="K9" s="51">
        <v>30</v>
      </c>
      <c r="L9" s="51">
        <f t="shared" ref="L9:L31" si="1">G9*H9+I9+J9+K9</f>
        <v>1113</v>
      </c>
      <c r="M9" s="49" t="s">
        <v>51</v>
      </c>
    </row>
    <row r="10" spans="1:13" s="31" customFormat="1" ht="15" customHeight="1">
      <c r="A10" s="48">
        <f>A9+1</f>
        <v>2</v>
      </c>
      <c r="B10" s="49" t="s">
        <v>52</v>
      </c>
      <c r="C10" s="49" t="s">
        <v>53</v>
      </c>
      <c r="D10" s="49" t="s">
        <v>54</v>
      </c>
      <c r="E10" s="50" t="s">
        <v>22</v>
      </c>
      <c r="F10" s="49" t="s">
        <v>29</v>
      </c>
      <c r="G10" s="49">
        <v>16</v>
      </c>
      <c r="H10" s="51">
        <f>VLOOKUP(F10,'[1]N RANGA RAO'!$C$3:$D$169,2,FALSE)</f>
        <v>48</v>
      </c>
      <c r="I10" s="51">
        <f t="shared" si="0"/>
        <v>16</v>
      </c>
      <c r="J10" s="51">
        <v>0</v>
      </c>
      <c r="K10" s="51">
        <v>30</v>
      </c>
      <c r="L10" s="51">
        <f t="shared" si="1"/>
        <v>814</v>
      </c>
      <c r="M10" s="50" t="s">
        <v>37</v>
      </c>
    </row>
    <row r="11" spans="1:13" s="31" customFormat="1" ht="15" customHeight="1">
      <c r="A11" s="48">
        <f t="shared" ref="A11:A31" si="2">A10+1</f>
        <v>3</v>
      </c>
      <c r="B11" s="49" t="s">
        <v>52</v>
      </c>
      <c r="C11" s="49" t="s">
        <v>55</v>
      </c>
      <c r="D11" s="49" t="s">
        <v>56</v>
      </c>
      <c r="E11" s="50" t="s">
        <v>22</v>
      </c>
      <c r="F11" s="49" t="s">
        <v>26</v>
      </c>
      <c r="G11" s="49">
        <v>7</v>
      </c>
      <c r="H11" s="51">
        <f>VLOOKUP(F11,'[1]N RANGA RAO'!$C$3:$D$169,2,FALSE)</f>
        <v>56</v>
      </c>
      <c r="I11" s="51">
        <f t="shared" si="0"/>
        <v>7</v>
      </c>
      <c r="J11" s="51">
        <v>0</v>
      </c>
      <c r="K11" s="51">
        <v>30</v>
      </c>
      <c r="L11" s="51">
        <f t="shared" si="1"/>
        <v>429</v>
      </c>
      <c r="M11" s="49" t="s">
        <v>57</v>
      </c>
    </row>
    <row r="12" spans="1:13" s="31" customFormat="1" ht="15" customHeight="1">
      <c r="A12" s="48">
        <f t="shared" si="2"/>
        <v>4</v>
      </c>
      <c r="B12" s="49" t="s">
        <v>58</v>
      </c>
      <c r="C12" s="49" t="s">
        <v>59</v>
      </c>
      <c r="D12" s="49" t="s">
        <v>60</v>
      </c>
      <c r="E12" s="50" t="s">
        <v>22</v>
      </c>
      <c r="F12" s="49" t="s">
        <v>23</v>
      </c>
      <c r="G12" s="49">
        <v>11</v>
      </c>
      <c r="H12" s="51">
        <f>VLOOKUP(F12,'[1]N RANGA RAO'!$C$3:$D$169,2,FALSE)</f>
        <v>56</v>
      </c>
      <c r="I12" s="51">
        <f t="shared" si="0"/>
        <v>11</v>
      </c>
      <c r="J12" s="51">
        <v>0</v>
      </c>
      <c r="K12" s="51">
        <v>30</v>
      </c>
      <c r="L12" s="51">
        <f t="shared" si="1"/>
        <v>657</v>
      </c>
      <c r="M12" s="49" t="s">
        <v>51</v>
      </c>
    </row>
    <row r="13" spans="1:13" s="31" customFormat="1" ht="15" customHeight="1">
      <c r="A13" s="48">
        <f t="shared" si="2"/>
        <v>5</v>
      </c>
      <c r="B13" s="49" t="s">
        <v>61</v>
      </c>
      <c r="C13" s="49" t="s">
        <v>62</v>
      </c>
      <c r="D13" s="49" t="s">
        <v>63</v>
      </c>
      <c r="E13" s="50" t="s">
        <v>22</v>
      </c>
      <c r="F13" s="50" t="s">
        <v>64</v>
      </c>
      <c r="G13" s="49">
        <v>12</v>
      </c>
      <c r="H13" s="51">
        <f>VLOOKUP(F13,'[1]N RANGA RAO'!$C$3:$D$169,2,FALSE)</f>
        <v>59</v>
      </c>
      <c r="I13" s="51">
        <f t="shared" si="0"/>
        <v>12</v>
      </c>
      <c r="J13" s="51">
        <v>0</v>
      </c>
      <c r="K13" s="51">
        <v>30</v>
      </c>
      <c r="L13" s="51">
        <f t="shared" si="1"/>
        <v>750</v>
      </c>
      <c r="M13" s="50" t="s">
        <v>65</v>
      </c>
    </row>
    <row r="14" spans="1:13" s="31" customFormat="1" ht="15" customHeight="1">
      <c r="A14" s="48">
        <f t="shared" si="2"/>
        <v>6</v>
      </c>
      <c r="B14" s="49" t="s">
        <v>61</v>
      </c>
      <c r="C14" s="49" t="s">
        <v>66</v>
      </c>
      <c r="D14" s="49" t="s">
        <v>67</v>
      </c>
      <c r="E14" s="50" t="s">
        <v>22</v>
      </c>
      <c r="F14" s="49" t="s">
        <v>44</v>
      </c>
      <c r="G14" s="49">
        <v>25</v>
      </c>
      <c r="H14" s="51">
        <f>VLOOKUP(F14,'[1]N RANGA RAO'!$C$3:$D$169,2,FALSE)</f>
        <v>62</v>
      </c>
      <c r="I14" s="51">
        <f t="shared" si="0"/>
        <v>25</v>
      </c>
      <c r="J14" s="51">
        <v>0</v>
      </c>
      <c r="K14" s="51">
        <v>30</v>
      </c>
      <c r="L14" s="51">
        <f t="shared" si="1"/>
        <v>1605</v>
      </c>
      <c r="M14" s="49" t="s">
        <v>45</v>
      </c>
    </row>
    <row r="15" spans="1:13" s="31" customFormat="1" ht="15" customHeight="1">
      <c r="A15" s="48">
        <f t="shared" si="2"/>
        <v>7</v>
      </c>
      <c r="B15" s="49" t="s">
        <v>61</v>
      </c>
      <c r="C15" s="49" t="s">
        <v>68</v>
      </c>
      <c r="D15" s="49" t="s">
        <v>69</v>
      </c>
      <c r="E15" s="50" t="s">
        <v>22</v>
      </c>
      <c r="F15" s="49" t="s">
        <v>35</v>
      </c>
      <c r="G15" s="49">
        <v>21</v>
      </c>
      <c r="H15" s="51">
        <f>VLOOKUP(F15,'[1]N RANGA RAO'!$C$3:$D$169,2,FALSE)</f>
        <v>62</v>
      </c>
      <c r="I15" s="51">
        <f t="shared" si="0"/>
        <v>21</v>
      </c>
      <c r="J15" s="51">
        <v>0</v>
      </c>
      <c r="K15" s="51">
        <v>30</v>
      </c>
      <c r="L15" s="51">
        <f t="shared" si="1"/>
        <v>1353</v>
      </c>
      <c r="M15" s="49" t="s">
        <v>36</v>
      </c>
    </row>
    <row r="16" spans="1:13" s="31" customFormat="1" ht="15" customHeight="1">
      <c r="A16" s="48">
        <f t="shared" si="2"/>
        <v>8</v>
      </c>
      <c r="B16" s="49" t="s">
        <v>70</v>
      </c>
      <c r="C16" s="49" t="s">
        <v>71</v>
      </c>
      <c r="D16" s="49" t="s">
        <v>72</v>
      </c>
      <c r="E16" s="50" t="s">
        <v>22</v>
      </c>
      <c r="F16" s="49" t="s">
        <v>28</v>
      </c>
      <c r="G16" s="49">
        <v>18</v>
      </c>
      <c r="H16" s="51">
        <f>VLOOKUP(F16,'[1]N RANGA RAO'!$C$3:$D$169,2,FALSE)</f>
        <v>60</v>
      </c>
      <c r="I16" s="51">
        <f t="shared" si="0"/>
        <v>18</v>
      </c>
      <c r="J16" s="51">
        <v>450</v>
      </c>
      <c r="K16" s="51">
        <v>30</v>
      </c>
      <c r="L16" s="51">
        <f t="shared" si="1"/>
        <v>1578</v>
      </c>
      <c r="M16" s="50" t="s">
        <v>38</v>
      </c>
    </row>
    <row r="17" spans="1:13" s="31" customFormat="1" ht="15" customHeight="1">
      <c r="A17" s="48">
        <f t="shared" si="2"/>
        <v>9</v>
      </c>
      <c r="B17" s="49" t="s">
        <v>73</v>
      </c>
      <c r="C17" s="49" t="s">
        <v>74</v>
      </c>
      <c r="D17" s="49" t="s">
        <v>75</v>
      </c>
      <c r="E17" s="50" t="s">
        <v>22</v>
      </c>
      <c r="F17" s="49" t="s">
        <v>27</v>
      </c>
      <c r="G17" s="49">
        <v>5</v>
      </c>
      <c r="H17" s="51">
        <f>VLOOKUP(F17,'[1]N RANGA RAO'!$C$3:$D$169,2,FALSE)</f>
        <v>61</v>
      </c>
      <c r="I17" s="51">
        <f t="shared" si="0"/>
        <v>5</v>
      </c>
      <c r="J17" s="51">
        <v>0</v>
      </c>
      <c r="K17" s="51">
        <v>30</v>
      </c>
      <c r="L17" s="51">
        <f t="shared" si="1"/>
        <v>340</v>
      </c>
      <c r="M17" s="49" t="s">
        <v>32</v>
      </c>
    </row>
    <row r="18" spans="1:13" s="31" customFormat="1" ht="15" customHeight="1">
      <c r="A18" s="48">
        <f t="shared" si="2"/>
        <v>10</v>
      </c>
      <c r="B18" s="49" t="s">
        <v>73</v>
      </c>
      <c r="C18" s="49" t="s">
        <v>76</v>
      </c>
      <c r="D18" s="49" t="s">
        <v>77</v>
      </c>
      <c r="E18" s="50" t="s">
        <v>22</v>
      </c>
      <c r="F18" s="49" t="s">
        <v>40</v>
      </c>
      <c r="G18" s="49">
        <v>10</v>
      </c>
      <c r="H18" s="51">
        <f>VLOOKUP(F18,'[1]N RANGA RAO'!$C$3:$D$169,2,FALSE)</f>
        <v>56</v>
      </c>
      <c r="I18" s="51">
        <f t="shared" si="0"/>
        <v>10</v>
      </c>
      <c r="J18" s="51">
        <v>0</v>
      </c>
      <c r="K18" s="51">
        <v>30</v>
      </c>
      <c r="L18" s="51">
        <f t="shared" si="1"/>
        <v>600</v>
      </c>
      <c r="M18" s="49" t="s">
        <v>41</v>
      </c>
    </row>
    <row r="19" spans="1:13" s="31" customFormat="1" ht="15" customHeight="1">
      <c r="A19" s="48">
        <f t="shared" si="2"/>
        <v>11</v>
      </c>
      <c r="B19" s="49" t="s">
        <v>78</v>
      </c>
      <c r="C19" s="49" t="s">
        <v>79</v>
      </c>
      <c r="D19" s="49" t="s">
        <v>80</v>
      </c>
      <c r="E19" s="50" t="s">
        <v>22</v>
      </c>
      <c r="F19" s="49" t="s">
        <v>81</v>
      </c>
      <c r="G19" s="49">
        <v>22</v>
      </c>
      <c r="H19" s="51">
        <f>VLOOKUP(F19,'[1]N RANGA RAO'!$C$3:$D$169,2,FALSE)</f>
        <v>70</v>
      </c>
      <c r="I19" s="51">
        <f t="shared" si="0"/>
        <v>22</v>
      </c>
      <c r="J19" s="51">
        <v>0</v>
      </c>
      <c r="K19" s="51">
        <v>30</v>
      </c>
      <c r="L19" s="51">
        <f t="shared" si="1"/>
        <v>1592</v>
      </c>
      <c r="M19" s="50" t="s">
        <v>82</v>
      </c>
    </row>
    <row r="20" spans="1:13" s="31" customFormat="1" ht="15" customHeight="1">
      <c r="A20" s="48">
        <f t="shared" si="2"/>
        <v>12</v>
      </c>
      <c r="B20" s="49" t="s">
        <v>78</v>
      </c>
      <c r="C20" s="49" t="s">
        <v>83</v>
      </c>
      <c r="D20" s="49" t="s">
        <v>84</v>
      </c>
      <c r="E20" s="50" t="s">
        <v>22</v>
      </c>
      <c r="F20" s="49" t="s">
        <v>81</v>
      </c>
      <c r="G20" s="49">
        <v>7</v>
      </c>
      <c r="H20" s="51">
        <f>VLOOKUP(F20,'[1]N RANGA RAO'!$C$3:$D$169,2,FALSE)</f>
        <v>70</v>
      </c>
      <c r="I20" s="51">
        <f t="shared" si="0"/>
        <v>7</v>
      </c>
      <c r="J20" s="51">
        <v>0</v>
      </c>
      <c r="K20" s="51">
        <v>30</v>
      </c>
      <c r="L20" s="51">
        <f t="shared" si="1"/>
        <v>527</v>
      </c>
      <c r="M20" s="50" t="s">
        <v>82</v>
      </c>
    </row>
    <row r="21" spans="1:13" s="31" customFormat="1" ht="15" customHeight="1">
      <c r="A21" s="48">
        <f t="shared" si="2"/>
        <v>13</v>
      </c>
      <c r="B21" s="49" t="s">
        <v>78</v>
      </c>
      <c r="C21" s="49" t="s">
        <v>85</v>
      </c>
      <c r="D21" s="49" t="s">
        <v>86</v>
      </c>
      <c r="E21" s="50" t="s">
        <v>22</v>
      </c>
      <c r="F21" s="49" t="s">
        <v>87</v>
      </c>
      <c r="G21" s="49">
        <v>9</v>
      </c>
      <c r="H21" s="51">
        <f>VLOOKUP(F21,'[1]N RANGA RAO'!$C$3:$D$169,2,FALSE)</f>
        <v>56</v>
      </c>
      <c r="I21" s="51">
        <f t="shared" si="0"/>
        <v>9</v>
      </c>
      <c r="J21" s="51">
        <v>0</v>
      </c>
      <c r="K21" s="51">
        <v>30</v>
      </c>
      <c r="L21" s="51">
        <f t="shared" si="1"/>
        <v>543</v>
      </c>
      <c r="M21" s="50" t="s">
        <v>88</v>
      </c>
    </row>
    <row r="22" spans="1:13" s="31" customFormat="1" ht="15" customHeight="1">
      <c r="A22" s="48">
        <f t="shared" si="2"/>
        <v>14</v>
      </c>
      <c r="B22" s="49" t="s">
        <v>78</v>
      </c>
      <c r="C22" s="49" t="s">
        <v>89</v>
      </c>
      <c r="D22" s="49" t="s">
        <v>90</v>
      </c>
      <c r="E22" s="50" t="s">
        <v>22</v>
      </c>
      <c r="F22" s="49" t="s">
        <v>40</v>
      </c>
      <c r="G22" s="49">
        <v>8</v>
      </c>
      <c r="H22" s="51">
        <f>VLOOKUP(F22,'[1]N RANGA RAO'!$C$3:$D$169,2,FALSE)</f>
        <v>56</v>
      </c>
      <c r="I22" s="51">
        <f t="shared" si="0"/>
        <v>8</v>
      </c>
      <c r="J22" s="51">
        <v>0</v>
      </c>
      <c r="K22" s="51">
        <v>30</v>
      </c>
      <c r="L22" s="51">
        <f t="shared" si="1"/>
        <v>486</v>
      </c>
      <c r="M22" s="49" t="s">
        <v>41</v>
      </c>
    </row>
    <row r="23" spans="1:13" s="31" customFormat="1" ht="15" customHeight="1">
      <c r="A23" s="48">
        <f t="shared" si="2"/>
        <v>15</v>
      </c>
      <c r="B23" s="53" t="s">
        <v>78</v>
      </c>
      <c r="C23" s="53" t="s">
        <v>91</v>
      </c>
      <c r="D23" s="53" t="s">
        <v>92</v>
      </c>
      <c r="E23" s="50" t="s">
        <v>22</v>
      </c>
      <c r="F23" s="53" t="s">
        <v>93</v>
      </c>
      <c r="G23" s="53">
        <v>7</v>
      </c>
      <c r="H23" s="51">
        <f>VLOOKUP(F23,'[1]N RANGA RAO'!$C$3:$D$169,2,FALSE)</f>
        <v>70</v>
      </c>
      <c r="I23" s="51">
        <f t="shared" si="0"/>
        <v>7</v>
      </c>
      <c r="J23" s="51">
        <v>0</v>
      </c>
      <c r="K23" s="51">
        <v>30</v>
      </c>
      <c r="L23" s="51">
        <f t="shared" si="1"/>
        <v>527</v>
      </c>
      <c r="M23" s="53" t="s">
        <v>94</v>
      </c>
    </row>
    <row r="24" spans="1:13" s="31" customFormat="1" ht="15" customHeight="1">
      <c r="A24" s="48">
        <f t="shared" si="2"/>
        <v>16</v>
      </c>
      <c r="B24" s="49" t="s">
        <v>95</v>
      </c>
      <c r="C24" s="49" t="s">
        <v>96</v>
      </c>
      <c r="D24" s="49" t="s">
        <v>97</v>
      </c>
      <c r="E24" s="50" t="s">
        <v>22</v>
      </c>
      <c r="F24" s="49" t="s">
        <v>26</v>
      </c>
      <c r="G24" s="49">
        <v>10</v>
      </c>
      <c r="H24" s="51">
        <f>VLOOKUP(F24,'[1]N RANGA RAO'!$C$3:$D$169,2,FALSE)</f>
        <v>56</v>
      </c>
      <c r="I24" s="51">
        <f t="shared" si="0"/>
        <v>10</v>
      </c>
      <c r="J24" s="51">
        <v>0</v>
      </c>
      <c r="K24" s="51">
        <v>30</v>
      </c>
      <c r="L24" s="51">
        <f t="shared" si="1"/>
        <v>600</v>
      </c>
      <c r="M24" s="49" t="s">
        <v>43</v>
      </c>
    </row>
    <row r="25" spans="1:13" s="31" customFormat="1" ht="15" customHeight="1">
      <c r="A25" s="48">
        <f t="shared" si="2"/>
        <v>17</v>
      </c>
      <c r="B25" s="53" t="s">
        <v>95</v>
      </c>
      <c r="C25" s="53" t="s">
        <v>98</v>
      </c>
      <c r="D25" s="53" t="s">
        <v>99</v>
      </c>
      <c r="E25" s="50" t="s">
        <v>22</v>
      </c>
      <c r="F25" s="53" t="s">
        <v>100</v>
      </c>
      <c r="G25" s="53">
        <v>22</v>
      </c>
      <c r="H25" s="51">
        <f>VLOOKUP(F25,'[1]N RANGA RAO'!$C$3:$D$169,2,FALSE)</f>
        <v>75</v>
      </c>
      <c r="I25" s="51">
        <f t="shared" si="0"/>
        <v>22</v>
      </c>
      <c r="J25" s="51">
        <v>0</v>
      </c>
      <c r="K25" s="51">
        <v>30</v>
      </c>
      <c r="L25" s="51">
        <f t="shared" si="1"/>
        <v>1702</v>
      </c>
      <c r="M25" s="54" t="s">
        <v>101</v>
      </c>
    </row>
    <row r="26" spans="1:13" s="31" customFormat="1" ht="15" customHeight="1">
      <c r="A26" s="48">
        <f t="shared" si="2"/>
        <v>18</v>
      </c>
      <c r="B26" s="49" t="s">
        <v>95</v>
      </c>
      <c r="C26" s="49" t="s">
        <v>102</v>
      </c>
      <c r="D26" s="49" t="s">
        <v>103</v>
      </c>
      <c r="E26" s="50" t="s">
        <v>22</v>
      </c>
      <c r="F26" s="49" t="s">
        <v>25</v>
      </c>
      <c r="G26" s="49">
        <v>17</v>
      </c>
      <c r="H26" s="51">
        <f>VLOOKUP(F26,'[1]N RANGA RAO'!$C$3:$D$169,2,FALSE)</f>
        <v>72</v>
      </c>
      <c r="I26" s="51">
        <f t="shared" si="0"/>
        <v>17</v>
      </c>
      <c r="J26" s="51">
        <v>0</v>
      </c>
      <c r="K26" s="51">
        <v>30</v>
      </c>
      <c r="L26" s="51">
        <f t="shared" si="1"/>
        <v>1271</v>
      </c>
      <c r="M26" s="49" t="s">
        <v>42</v>
      </c>
    </row>
    <row r="27" spans="1:13" s="31" customFormat="1" ht="15" customHeight="1">
      <c r="A27" s="48">
        <f t="shared" si="2"/>
        <v>19</v>
      </c>
      <c r="B27" s="49" t="s">
        <v>95</v>
      </c>
      <c r="C27" s="49" t="s">
        <v>104</v>
      </c>
      <c r="D27" s="49" t="s">
        <v>105</v>
      </c>
      <c r="E27" s="50" t="s">
        <v>22</v>
      </c>
      <c r="F27" s="49" t="s">
        <v>33</v>
      </c>
      <c r="G27" s="49">
        <v>7</v>
      </c>
      <c r="H27" s="51">
        <f>VLOOKUP(F27,'[1]N RANGA RAO'!$C$3:$D$169,2,FALSE)</f>
        <v>70</v>
      </c>
      <c r="I27" s="51">
        <f t="shared" si="0"/>
        <v>7</v>
      </c>
      <c r="J27" s="51">
        <v>0</v>
      </c>
      <c r="K27" s="51">
        <v>30</v>
      </c>
      <c r="L27" s="51">
        <f t="shared" si="1"/>
        <v>527</v>
      </c>
      <c r="M27" s="49" t="s">
        <v>34</v>
      </c>
    </row>
    <row r="28" spans="1:13" s="31" customFormat="1" ht="15" customHeight="1">
      <c r="A28" s="48">
        <f t="shared" si="2"/>
        <v>20</v>
      </c>
      <c r="B28" s="49" t="s">
        <v>106</v>
      </c>
      <c r="C28" s="49" t="s">
        <v>107</v>
      </c>
      <c r="D28" s="49" t="s">
        <v>108</v>
      </c>
      <c r="E28" s="50" t="s">
        <v>22</v>
      </c>
      <c r="F28" s="49" t="s">
        <v>23</v>
      </c>
      <c r="G28" s="49">
        <v>34</v>
      </c>
      <c r="H28" s="51">
        <f>VLOOKUP(F28,'[1]N RANGA RAO'!$C$3:$D$169,2,FALSE)</f>
        <v>56</v>
      </c>
      <c r="I28" s="51">
        <f t="shared" si="0"/>
        <v>34</v>
      </c>
      <c r="J28" s="51">
        <v>0</v>
      </c>
      <c r="K28" s="51">
        <v>30</v>
      </c>
      <c r="L28" s="51">
        <f t="shared" si="1"/>
        <v>1968</v>
      </c>
      <c r="M28" s="49" t="s">
        <v>51</v>
      </c>
    </row>
    <row r="29" spans="1:13" s="31" customFormat="1" ht="15" customHeight="1">
      <c r="A29" s="48">
        <f t="shared" si="2"/>
        <v>21</v>
      </c>
      <c r="B29" s="49" t="s">
        <v>106</v>
      </c>
      <c r="C29" s="49" t="s">
        <v>109</v>
      </c>
      <c r="D29" s="49" t="s">
        <v>108</v>
      </c>
      <c r="E29" s="50" t="s">
        <v>22</v>
      </c>
      <c r="F29" s="49" t="s">
        <v>23</v>
      </c>
      <c r="G29" s="49">
        <v>26</v>
      </c>
      <c r="H29" s="51">
        <f>VLOOKUP(F29,'[1]N RANGA RAO'!$C$3:$D$169,2,FALSE)</f>
        <v>56</v>
      </c>
      <c r="I29" s="51">
        <f t="shared" si="0"/>
        <v>26</v>
      </c>
      <c r="J29" s="51">
        <v>0</v>
      </c>
      <c r="K29" s="51">
        <v>30</v>
      </c>
      <c r="L29" s="51">
        <f t="shared" si="1"/>
        <v>1512</v>
      </c>
      <c r="M29" s="49" t="s">
        <v>39</v>
      </c>
    </row>
    <row r="30" spans="1:13" s="31" customFormat="1" ht="15" customHeight="1">
      <c r="A30" s="48">
        <f t="shared" si="2"/>
        <v>22</v>
      </c>
      <c r="B30" s="49" t="s">
        <v>110</v>
      </c>
      <c r="C30" s="49" t="s">
        <v>111</v>
      </c>
      <c r="D30" s="49" t="s">
        <v>112</v>
      </c>
      <c r="E30" s="50" t="s">
        <v>22</v>
      </c>
      <c r="F30" s="49" t="s">
        <v>113</v>
      </c>
      <c r="G30" s="49">
        <v>30</v>
      </c>
      <c r="H30" s="51">
        <f>VLOOKUP(F30,'[1]N RANGA RAO'!$C$3:$D$169,2,FALSE)</f>
        <v>66</v>
      </c>
      <c r="I30" s="51">
        <f t="shared" si="0"/>
        <v>30</v>
      </c>
      <c r="J30" s="51">
        <v>0</v>
      </c>
      <c r="K30" s="51">
        <v>30</v>
      </c>
      <c r="L30" s="51">
        <f t="shared" si="1"/>
        <v>2040</v>
      </c>
      <c r="M30" s="49" t="s">
        <v>114</v>
      </c>
    </row>
    <row r="31" spans="1:13" s="31" customFormat="1" ht="15" customHeight="1">
      <c r="A31" s="48">
        <f t="shared" si="2"/>
        <v>23</v>
      </c>
      <c r="B31" s="49" t="s">
        <v>115</v>
      </c>
      <c r="C31" s="49" t="s">
        <v>116</v>
      </c>
      <c r="D31" s="49" t="s">
        <v>117</v>
      </c>
      <c r="E31" s="50" t="s">
        <v>22</v>
      </c>
      <c r="F31" s="49" t="s">
        <v>118</v>
      </c>
      <c r="G31" s="49">
        <v>20</v>
      </c>
      <c r="H31" s="51">
        <f>VLOOKUP(F31,'[1]N RANGA RAO'!$C$3:$D$169,2,FALSE)</f>
        <v>60</v>
      </c>
      <c r="I31" s="51">
        <f t="shared" si="0"/>
        <v>20</v>
      </c>
      <c r="J31" s="51">
        <v>0</v>
      </c>
      <c r="K31" s="51">
        <v>30</v>
      </c>
      <c r="L31" s="51">
        <f t="shared" si="1"/>
        <v>1250</v>
      </c>
      <c r="M31" s="49" t="s">
        <v>119</v>
      </c>
    </row>
    <row r="32" spans="1:13" s="31" customFormat="1" ht="15" customHeight="1">
      <c r="A32" s="62" t="s">
        <v>120</v>
      </c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52">
        <f>SUM(L9:L31)</f>
        <v>23784</v>
      </c>
      <c r="M32" s="55"/>
    </row>
    <row r="33" spans="1:13" s="31" customFormat="1" ht="15" customHeight="1" thickBot="1">
      <c r="A33" s="56"/>
      <c r="B33" s="56"/>
      <c r="C33" s="56"/>
      <c r="D33" s="56"/>
      <c r="E33" s="56"/>
      <c r="F33" s="56"/>
      <c r="G33" s="45">
        <f>SUM(G9:G31)</f>
        <v>363</v>
      </c>
      <c r="H33" s="56"/>
      <c r="I33" s="56"/>
      <c r="J33" s="56"/>
      <c r="K33" s="56"/>
      <c r="L33" s="57"/>
      <c r="M33" s="58"/>
    </row>
    <row r="34" spans="1:13" s="39" customFormat="1" ht="33" customHeight="1" thickBot="1">
      <c r="A34" s="59" t="s">
        <v>30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</row>
    <row r="35" spans="1:13" s="39" customFormat="1" ht="1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3" s="39" customFormat="1" ht="15" customHeight="1">
      <c r="A36" s="40"/>
      <c r="B36" s="40"/>
      <c r="C36" s="40"/>
      <c r="D36" s="40"/>
      <c r="E36" s="40"/>
      <c r="F36" s="40"/>
      <c r="G36" s="44"/>
      <c r="H36" s="40"/>
      <c r="I36" s="40"/>
      <c r="J36" s="40"/>
      <c r="K36" s="40"/>
      <c r="L36" s="40"/>
    </row>
    <row r="37" spans="1:13" s="24" customFormat="1" ht="15" customHeight="1">
      <c r="A37" s="26" t="s">
        <v>21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2:K32"/>
  </mergeCells>
  <conditionalFormatting sqref="C9:C31">
    <cfRule type="duplicateValues" dxfId="1" priority="2"/>
  </conditionalFormatting>
  <conditionalFormatting sqref="C8">
    <cfRule type="duplicateValues" dxfId="0" priority="4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2025-09-13T12:27:05Z</cp:lastPrinted>
  <dcterms:created xsi:type="dcterms:W3CDTF">2010-04-08T11:28:01Z</dcterms:created>
  <dcterms:modified xsi:type="dcterms:W3CDTF">2025-09-13T13:05:06Z</dcterms:modified>
</cp:coreProperties>
</file>