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4"/>
  <c r="I5"/>
  <c r="K5" s="1"/>
  <c r="I6"/>
  <c r="K6" s="1"/>
  <c r="I7"/>
  <c r="K7" s="1"/>
  <c r="I9"/>
  <c r="K9" s="1"/>
  <c r="I10"/>
  <c r="K10" s="1"/>
  <c r="I11"/>
  <c r="K11" s="1"/>
  <c r="I8"/>
  <c r="K8" s="1"/>
  <c r="I4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<sst xmlns="http://schemas.openxmlformats.org/spreadsheetml/2006/main" count="57" uniqueCount="45">
  <si>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</si>
  <si>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01/3/2025</t>
  </si>
  <si>
    <t>5287</t>
  </si>
  <si>
    <t>04/3/2025</t>
  </si>
  <si>
    <t>5383/5385/5384</t>
  </si>
  <si>
    <t>08/3/2025</t>
  </si>
  <si>
    <t>6850</t>
  </si>
  <si>
    <t>12/3/2025</t>
  </si>
  <si>
    <t>5454/5453</t>
  </si>
  <si>
    <t>22/3/2025</t>
  </si>
  <si>
    <t>5600</t>
  </si>
  <si>
    <t>28/3/2025</t>
  </si>
  <si>
    <t>5671</t>
  </si>
  <si>
    <t>29/3/2025</t>
  </si>
  <si>
    <t>726/727</t>
  </si>
  <si>
    <t>20/3/2025</t>
  </si>
  <si>
    <t>5577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</si>
  <si>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</si>
  <si>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</si>
  <si>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JEYPORE</t>
  </si>
  <si>
    <t>KEONJHAR</t>
  </si>
  <si>
    <t>TIKIRI</t>
  </si>
  <si>
    <t>CTC</t>
  </si>
  <si>
    <t>JAA/04363</t>
  </si>
  <si>
    <t>JAA/04382</t>
  </si>
  <si>
    <t>JAA/04420</t>
  </si>
  <si>
    <t>JAA/04461</t>
  </si>
  <si>
    <t>JAA/04553</t>
  </si>
  <si>
    <t>JAA/04615</t>
  </si>
  <si>
    <t>JAA/04684</t>
  </si>
  <si>
    <t>JAA/04534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</si>
  <si>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</si>
  <si>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</si>
  <si>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</si>
  <si>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</si>
  <si>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</si>
  <si>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</si>
  <si>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</si>
  <si>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</si>
  <si>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</si>
  <si>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</si>
  <si>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</si>
  <si>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SHEENLAC PAINTS LIMITED
Address:Near Khaira Bridge Patra Complex, Emmam Nagar,Jagatpur,cuttack,pin-754021,6370938019
GST No:21AASCS5073J1Z0
</t>
  </si>
  <si>
    <t>(RUPEES THIRTY THREE THOUSAND FOUR HUNDRED FOURTY THREE ONLY)</t>
  </si>
  <si>
    <t xml:space="preserve">Bill Date: 31/03/2025
Bill NO : 5208
Total Amount:33443.00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</si>
</sst>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76200</xdr:rowOff>
    </xdr:from>
    <xdr:to>
      <xdr:col>7</xdr:col>
      <xdr:colOff>228601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76200"/>
          <a:ext cx="41338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  <row r="43">
          <cell r="C43" t="str">
            <v>TALCHER</v>
          </cell>
          <cell r="E43">
            <v>3.3</v>
          </cell>
        </row>
        <row r="44">
          <cell r="C44" t="str">
            <v>NIALI</v>
          </cell>
          <cell r="E44">
            <v>3</v>
          </cell>
        </row>
        <row r="45">
          <cell r="C45" t="str">
            <v>RAJ KANIKA</v>
          </cell>
          <cell r="E45">
            <v>4</v>
          </cell>
        </row>
        <row r="46">
          <cell r="C46" t="str">
            <v>NABARANGPUR</v>
          </cell>
          <cell r="E46">
            <v>4.25</v>
          </cell>
        </row>
        <row r="47">
          <cell r="C47" t="str">
            <v>TIKIRI</v>
          </cell>
          <cell r="E47">
            <v>4.5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10" sqref="N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0.42578125" style="1" bestFit="1" customWidth="1"/>
    <col min="6" max="6" width="14.8554687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7.14062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8"/>
      <c r="I1" s="19" t="s">
        <v>0</v>
      </c>
      <c r="J1" s="19"/>
      <c r="K1" s="19"/>
    </row>
    <row r="2" spans="1:11" ht="76.5" customHeight="1">
      <c r="A2" s="17" t="s">
        <v>42</v>
      </c>
      <c r="B2" s="18"/>
      <c r="C2" s="18"/>
      <c r="D2" s="18"/>
      <c r="E2" s="18"/>
      <c r="F2" s="18"/>
      <c r="G2" s="18"/>
      <c r="H2" s="18"/>
      <c r="I2" s="20" t="s">
        <v>44</v>
      </c>
      <c r="J2" s="20"/>
      <c r="K2" s="20"/>
    </row>
    <row r="3" spans="1:11" s="10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9" t="s">
        <v>39</v>
      </c>
      <c r="J3" s="9" t="s">
        <v>40</v>
      </c>
      <c r="K3" s="9" t="s">
        <v>41</v>
      </c>
    </row>
    <row r="4" spans="1:11">
      <c r="A4" s="4">
        <v>1</v>
      </c>
      <c r="B4" s="4" t="s">
        <v>1</v>
      </c>
      <c r="C4" s="4" t="s">
        <v>23</v>
      </c>
      <c r="D4" s="8" t="s">
        <v>22</v>
      </c>
      <c r="E4" s="4" t="s">
        <v>19</v>
      </c>
      <c r="F4" s="4" t="s">
        <v>2</v>
      </c>
      <c r="G4" s="4">
        <v>183</v>
      </c>
      <c r="H4" s="4">
        <v>2722</v>
      </c>
      <c r="I4" s="6">
        <f>VLOOKUP(E4,'[1]SHEENLAC PAINTS LTD'!$C$7:$E$47,3,FALSE)</f>
        <v>3.09</v>
      </c>
      <c r="J4" s="6">
        <v>20</v>
      </c>
      <c r="K4" s="6">
        <f>H4*I4+J4</f>
        <v>8430.98</v>
      </c>
    </row>
    <row r="5" spans="1:11">
      <c r="A5" s="4">
        <v>2</v>
      </c>
      <c r="B5" s="4" t="s">
        <v>3</v>
      </c>
      <c r="C5" s="4" t="s">
        <v>24</v>
      </c>
      <c r="D5" s="8" t="s">
        <v>22</v>
      </c>
      <c r="E5" s="4" t="s">
        <v>19</v>
      </c>
      <c r="F5" s="4" t="s">
        <v>4</v>
      </c>
      <c r="G5" s="4">
        <v>83</v>
      </c>
      <c r="H5" s="4">
        <v>734</v>
      </c>
      <c r="I5" s="6">
        <f>VLOOKUP(E5,'[1]SHEENLAC PAINTS LTD'!$C$7:$E$47,3,FALSE)</f>
        <v>3.09</v>
      </c>
      <c r="J5" s="6">
        <v>20</v>
      </c>
      <c r="K5" s="6">
        <f>H5*I5+J5</f>
        <v>2288.06</v>
      </c>
    </row>
    <row r="6" spans="1:11">
      <c r="A6" s="4">
        <v>3</v>
      </c>
      <c r="B6" s="4" t="s">
        <v>5</v>
      </c>
      <c r="C6" s="4" t="s">
        <v>25</v>
      </c>
      <c r="D6" s="8" t="s">
        <v>22</v>
      </c>
      <c r="E6" s="4" t="s">
        <v>19</v>
      </c>
      <c r="F6" s="4" t="s">
        <v>6</v>
      </c>
      <c r="G6" s="4">
        <v>158</v>
      </c>
      <c r="H6" s="4">
        <v>1310</v>
      </c>
      <c r="I6" s="6">
        <f>VLOOKUP(E6,'[1]SHEENLAC PAINTS LTD'!$C$7:$E$47,3,FALSE)</f>
        <v>3.09</v>
      </c>
      <c r="J6" s="6">
        <v>20</v>
      </c>
      <c r="K6" s="6">
        <f>H6*I6+J6</f>
        <v>4067.8999999999996</v>
      </c>
    </row>
    <row r="7" spans="1:11">
      <c r="A7" s="4">
        <v>4</v>
      </c>
      <c r="B7" s="4" t="s">
        <v>7</v>
      </c>
      <c r="C7" s="4" t="s">
        <v>26</v>
      </c>
      <c r="D7" s="8" t="s">
        <v>22</v>
      </c>
      <c r="E7" s="4" t="s">
        <v>19</v>
      </c>
      <c r="F7" s="4" t="s">
        <v>8</v>
      </c>
      <c r="G7" s="4">
        <v>102</v>
      </c>
      <c r="H7" s="4">
        <v>934</v>
      </c>
      <c r="I7" s="6">
        <f>VLOOKUP(E7,'[1]SHEENLAC PAINTS LTD'!$C$7:$E$47,3,FALSE)</f>
        <v>3.09</v>
      </c>
      <c r="J7" s="6">
        <v>20</v>
      </c>
      <c r="K7" s="6">
        <f>H7*I7+J7</f>
        <v>2906.06</v>
      </c>
    </row>
    <row r="8" spans="1:11">
      <c r="A8" s="4">
        <v>5</v>
      </c>
      <c r="B8" s="4" t="s">
        <v>15</v>
      </c>
      <c r="C8" s="4" t="s">
        <v>30</v>
      </c>
      <c r="D8" s="8" t="s">
        <v>22</v>
      </c>
      <c r="E8" s="4" t="s">
        <v>19</v>
      </c>
      <c r="F8" s="4" t="s">
        <v>16</v>
      </c>
      <c r="G8" s="4">
        <v>174</v>
      </c>
      <c r="H8" s="4">
        <v>1320</v>
      </c>
      <c r="I8" s="6">
        <f>VLOOKUP(E8,'[1]SHEENLAC PAINTS LTD'!$C$7:$E$47,3,FALSE)</f>
        <v>3.09</v>
      </c>
      <c r="J8" s="6">
        <v>20</v>
      </c>
      <c r="K8" s="6">
        <f>H8*I8+J8</f>
        <v>4098.7999999999993</v>
      </c>
    </row>
    <row r="9" spans="1:11">
      <c r="A9" s="4">
        <v>6</v>
      </c>
      <c r="B9" s="4" t="s">
        <v>9</v>
      </c>
      <c r="C9" s="4" t="s">
        <v>27</v>
      </c>
      <c r="D9" s="8" t="s">
        <v>22</v>
      </c>
      <c r="E9" s="4" t="s">
        <v>20</v>
      </c>
      <c r="F9" s="4" t="s">
        <v>10</v>
      </c>
      <c r="G9" s="4">
        <v>5</v>
      </c>
      <c r="H9" s="4">
        <v>90</v>
      </c>
      <c r="I9" s="6">
        <f>VLOOKUP(E9,'[1]SHEENLAC PAINTS LTD'!$C$7:$E$47,3,FALSE)</f>
        <v>3.97</v>
      </c>
      <c r="J9" s="6">
        <v>20</v>
      </c>
      <c r="K9" s="6">
        <f>100*I9+J9</f>
        <v>417</v>
      </c>
    </row>
    <row r="10" spans="1:11">
      <c r="A10" s="4">
        <v>7</v>
      </c>
      <c r="B10" s="4" t="s">
        <v>11</v>
      </c>
      <c r="C10" s="4" t="s">
        <v>28</v>
      </c>
      <c r="D10" s="8" t="s">
        <v>22</v>
      </c>
      <c r="E10" s="4" t="s">
        <v>19</v>
      </c>
      <c r="F10" s="4" t="s">
        <v>12</v>
      </c>
      <c r="G10" s="4">
        <v>219</v>
      </c>
      <c r="H10" s="4">
        <v>1843</v>
      </c>
      <c r="I10" s="6">
        <f>VLOOKUP(E10,'[1]SHEENLAC PAINTS LTD'!$C$7:$E$47,3,FALSE)</f>
        <v>3.09</v>
      </c>
      <c r="J10" s="6">
        <v>20</v>
      </c>
      <c r="K10" s="6">
        <f>H10*I10+J10</f>
        <v>5714.87</v>
      </c>
    </row>
    <row r="11" spans="1:11">
      <c r="A11" s="4">
        <v>8</v>
      </c>
      <c r="B11" s="4" t="s">
        <v>13</v>
      </c>
      <c r="C11" s="4" t="s">
        <v>29</v>
      </c>
      <c r="D11" s="8" t="s">
        <v>22</v>
      </c>
      <c r="E11" s="4" t="s">
        <v>21</v>
      </c>
      <c r="F11" s="4" t="s">
        <v>14</v>
      </c>
      <c r="G11" s="4">
        <v>155</v>
      </c>
      <c r="H11" s="4">
        <v>1222</v>
      </c>
      <c r="I11" s="6">
        <f>VLOOKUP(E11,'[1]SHEENLAC PAINTS LTD'!$C$7:$E$47,3,FALSE)</f>
        <v>4.5</v>
      </c>
      <c r="J11" s="6">
        <v>20</v>
      </c>
      <c r="K11" s="6">
        <f>H11*I11+J11</f>
        <v>5519</v>
      </c>
    </row>
    <row r="12" spans="1:11" s="3" customFormat="1">
      <c r="A12" s="11" t="s">
        <v>43</v>
      </c>
      <c r="B12" s="12"/>
      <c r="C12" s="12"/>
      <c r="D12" s="12"/>
      <c r="E12" s="12"/>
      <c r="F12" s="12"/>
      <c r="G12" s="12"/>
      <c r="H12" s="12"/>
      <c r="I12" s="13"/>
      <c r="J12" s="14"/>
      <c r="K12" s="7">
        <f>ROUND(SUM(K4:K11),0)</f>
        <v>33443</v>
      </c>
    </row>
    <row r="13" spans="1:11" s="3" customFormat="1" ht="30" customHeight="1">
      <c r="A13" s="15" t="s">
        <v>17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</row>
    <row r="14" spans="1:11" s="3" customFormat="1" ht="30" customHeight="1">
      <c r="A14" s="15" t="s">
        <v>18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</row>
  </sheetData>
  <sortState ref="B4:K11">
    <sortCondition ref="B4"/>
  </sortState>
  <mergeCells count="7">
    <mergeCell ref="A12:J12"/>
    <mergeCell ref="A13:K13"/>
    <mergeCell ref="A14:K14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5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2025-04-05T07:10:03Z</cp:lastPrinted>
  <dcterms:created xsi:type="dcterms:W3CDTF">2025-04-04T10:54:05Z</dcterms:created>
  <dcterms:modified xsi:type="dcterms:W3CDTF">2025-04-05T07:10:05Z</dcterms:modified>
</cp:coreProperties>
</file>