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Invoice!$A$3:$I$28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6" i="1" l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I6" i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H4" i="1"/>
  <c r="I4" i="1" s="1"/>
  <c r="I25" i="1" l="1"/>
</calcChain>
</file>

<file path=xl/sharedStrings.xml><?xml version="1.0" encoding="utf-8"?>
<sst xmlns="http://schemas.openxmlformats.org/spreadsheetml/2006/main" count="120" uniqueCount="86">
  <si>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</si>
  <si>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</si>
  <si>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</si>
  <si>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</si>
  <si>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</si>
  <si>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</si>
  <si>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</si>
  <si>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</si>
  <si>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</si>
  <si>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</si>
  <si>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</si>
  <si>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 xml:space="preserve">
MOKSH AGARBATTI CO.
Address: PRATAPNAGARI, CUTTACK-753011, MOBILE : 0671-2586466
GST No: 21AADFM0323R1ZG
</t>
  </si>
  <si>
    <t>BHADRAK</t>
  </si>
  <si>
    <t>AMT.</t>
  </si>
  <si>
    <t>INV. NO.</t>
  </si>
  <si>
    <t>BALASORE</t>
  </si>
  <si>
    <t>BANPUR</t>
  </si>
  <si>
    <t>AMALAPADA</t>
  </si>
  <si>
    <t>JAGATSINGHPUR</t>
  </si>
  <si>
    <t>PANIKOILI</t>
  </si>
  <si>
    <t>JASIPUR</t>
  </si>
  <si>
    <t>194</t>
  </si>
  <si>
    <t>Kindly, verify &amp; confirm within 7 days, else GST will be filed by 20th JULY, 2024.
GST to be paid by Consignor under Reverse Charge Mechanism(RCM) as per GST.</t>
  </si>
  <si>
    <t>01/6/2024</t>
  </si>
  <si>
    <t>PL/JA/04819</t>
  </si>
  <si>
    <t>215</t>
  </si>
  <si>
    <t>KUCHINDA</t>
  </si>
  <si>
    <t>PL/JA/04827</t>
  </si>
  <si>
    <t>221</t>
  </si>
  <si>
    <t>BALANGA</t>
  </si>
  <si>
    <t>PL/JA/04842</t>
  </si>
  <si>
    <t>199</t>
  </si>
  <si>
    <t>ARUA PIPILI</t>
  </si>
  <si>
    <t>PL/JA/04864</t>
  </si>
  <si>
    <t>183</t>
  </si>
  <si>
    <t>PL/JA/04869</t>
  </si>
  <si>
    <t>218</t>
  </si>
  <si>
    <t>PL/JA/04870</t>
  </si>
  <si>
    <t>11/6/2024</t>
  </si>
  <si>
    <t>PL/JA/05544</t>
  </si>
  <si>
    <t>219</t>
  </si>
  <si>
    <t>PL/JA/05549</t>
  </si>
  <si>
    <t>262/218</t>
  </si>
  <si>
    <t>BHOGRAI</t>
  </si>
  <si>
    <t>12/6/2024</t>
  </si>
  <si>
    <t>PL/JA/05578</t>
  </si>
  <si>
    <t>223</t>
  </si>
  <si>
    <t>PL/JA/05589</t>
  </si>
  <si>
    <t>266</t>
  </si>
  <si>
    <t>13/6/2024</t>
  </si>
  <si>
    <t>PL/JA/05816</t>
  </si>
  <si>
    <t>271</t>
  </si>
  <si>
    <t>19/6/2024</t>
  </si>
  <si>
    <t>PL/JA/06032</t>
  </si>
  <si>
    <t>290/239</t>
  </si>
  <si>
    <t>PATNAGARH</t>
  </si>
  <si>
    <t>22/6/2024</t>
  </si>
  <si>
    <t>PL/DO/05568</t>
  </si>
  <si>
    <t>242</t>
  </si>
  <si>
    <t>NARUA</t>
  </si>
  <si>
    <t>PL/DO/05569</t>
  </si>
  <si>
    <t>303</t>
  </si>
  <si>
    <t>24/6/2024</t>
  </si>
  <si>
    <t>GP/5</t>
  </si>
  <si>
    <t>309</t>
  </si>
  <si>
    <t>25/6/2024</t>
  </si>
  <si>
    <t>PL/JA/06541</t>
  </si>
  <si>
    <t>265</t>
  </si>
  <si>
    <t>AGARPADA</t>
  </si>
  <si>
    <t>PL/JA/06565</t>
  </si>
  <si>
    <t>312</t>
  </si>
  <si>
    <t>SARANAKULA</t>
  </si>
  <si>
    <t>PL/JA/06660</t>
  </si>
  <si>
    <t>264</t>
  </si>
  <si>
    <t>PIPILI</t>
  </si>
  <si>
    <t>26/6/2024</t>
  </si>
  <si>
    <t>PL/JA/06523</t>
  </si>
  <si>
    <t>328</t>
  </si>
  <si>
    <t>KAMAKHYANAGAR</t>
  </si>
  <si>
    <t>PL/JA/06659</t>
  </si>
  <si>
    <t>330</t>
  </si>
  <si>
    <t>PL/JA/06753</t>
  </si>
  <si>
    <t>333</t>
  </si>
  <si>
    <t>TUSURA</t>
  </si>
  <si>
    <t>(RUPEES FORTY SEVEN THOUSAND THREE ONLY)</t>
  </si>
  <si>
    <t>Bill Date: 30/06/2024
Bill NO : 10168
Total Amount: 47007.00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</si>
</sst>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1095374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048125" cy="9810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RATANGIRI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DHARMASHALA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  <row r="188">
          <cell r="B188" t="str">
            <v>ARUA PIPILI</v>
          </cell>
          <cell r="C188">
            <v>120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3" workbookViewId="0">
      <selection activeCell="O27" sqref="O27"/>
    </sheetView>
  </sheetViews>
  <sheetFormatPr defaultRowHeight="15"/>
  <cols>
    <col min="1" max="1" width="5.28515625" style="4" customWidth="1"/>
    <col min="2" max="2" width="10.42578125" style="1" customWidth="1"/>
    <col min="3" max="3" width="13" style="1" customWidth="1"/>
    <col min="4" max="4" width="8.85546875" style="1" customWidth="1"/>
    <col min="5" max="5" width="6.85546875" style="1" customWidth="1"/>
    <col min="6" max="6" width="17.7109375" style="1" bestFit="1" customWidth="1"/>
    <col min="7" max="7" width="7.5703125" style="1" customWidth="1"/>
    <col min="8" max="8" width="8" style="5" customWidth="1"/>
    <col min="9" max="9" width="10.7109375" style="5" customWidth="1"/>
    <col min="10" max="16384" width="9.140625" style="1"/>
  </cols>
  <sheetData>
    <row r="1" spans="1:9" ht="88.5" customHeight="1">
      <c r="A1" s="28"/>
      <c r="B1" s="29"/>
      <c r="C1" s="29"/>
      <c r="D1" s="29"/>
      <c r="E1" s="29"/>
      <c r="F1" s="30"/>
      <c r="G1" s="23" t="s">
        <v>0</v>
      </c>
      <c r="H1" s="24"/>
      <c r="I1" s="24"/>
    </row>
    <row r="2" spans="1:9" ht="57.75" customHeight="1">
      <c r="A2" s="20" t="s">
        <v>11</v>
      </c>
      <c r="B2" s="21"/>
      <c r="C2" s="21"/>
      <c r="D2" s="21"/>
      <c r="E2" s="21"/>
      <c r="F2" s="22"/>
      <c r="G2" s="25" t="s">
        <v>85</v>
      </c>
      <c r="H2" s="26"/>
      <c r="I2" s="27"/>
    </row>
    <row r="3" spans="1:9" s="2" customFormat="1" ht="15.95" customHeight="1">
      <c r="A3" s="3" t="s">
        <v>3</v>
      </c>
      <c r="B3" s="3" t="s">
        <v>4</v>
      </c>
      <c r="C3" s="3" t="s">
        <v>7</v>
      </c>
      <c r="D3" s="3" t="s">
        <v>14</v>
      </c>
      <c r="E3" s="3" t="s">
        <v>1</v>
      </c>
      <c r="F3" s="3" t="s">
        <v>2</v>
      </c>
      <c r="G3" s="3" t="s">
        <v>5</v>
      </c>
      <c r="H3" s="12" t="s">
        <v>6</v>
      </c>
      <c r="I3" s="12" t="s">
        <v>13</v>
      </c>
    </row>
    <row r="4" spans="1:9" s="2" customFormat="1" ht="15.95" customHeight="1">
      <c r="A4" s="7">
        <v>1</v>
      </c>
      <c r="B4" s="8" t="s">
        <v>23</v>
      </c>
      <c r="C4" s="8" t="s">
        <v>24</v>
      </c>
      <c r="D4" s="8" t="s">
        <v>25</v>
      </c>
      <c r="E4" s="6" t="s">
        <v>8</v>
      </c>
      <c r="F4" s="8" t="s">
        <v>26</v>
      </c>
      <c r="G4" s="8">
        <v>11</v>
      </c>
      <c r="H4" s="9">
        <f>VLOOKUP(F4,'[1]MOKSH AGARBATI'!$B$4:$C$190,2,FALSE)</f>
        <v>227</v>
      </c>
      <c r="I4" s="9">
        <f>G4*H4</f>
        <v>2497</v>
      </c>
    </row>
    <row r="5" spans="1:9" s="2" customFormat="1" ht="15.95" customHeight="1">
      <c r="A5" s="7">
        <f>A4+1</f>
        <v>2</v>
      </c>
      <c r="B5" s="8" t="s">
        <v>23</v>
      </c>
      <c r="C5" s="8" t="s">
        <v>27</v>
      </c>
      <c r="D5" s="8" t="s">
        <v>28</v>
      </c>
      <c r="E5" s="6" t="s">
        <v>8</v>
      </c>
      <c r="F5" s="8" t="s">
        <v>29</v>
      </c>
      <c r="G5" s="8">
        <v>12</v>
      </c>
      <c r="H5" s="9">
        <f>VLOOKUP(F5,'[1]MOKSH AGARBATI'!$B$4:$C$190,2,FALSE)</f>
        <v>120</v>
      </c>
      <c r="I5" s="9">
        <f t="shared" ref="I5:I24" si="0">G5*H5</f>
        <v>1440</v>
      </c>
    </row>
    <row r="6" spans="1:9" s="2" customFormat="1" ht="15.95" customHeight="1">
      <c r="A6" s="7">
        <f t="shared" ref="A6:A24" si="1">A5+1</f>
        <v>3</v>
      </c>
      <c r="B6" s="8" t="s">
        <v>23</v>
      </c>
      <c r="C6" s="8" t="s">
        <v>30</v>
      </c>
      <c r="D6" s="8" t="s">
        <v>31</v>
      </c>
      <c r="E6" s="6" t="s">
        <v>8</v>
      </c>
      <c r="F6" s="8" t="s">
        <v>32</v>
      </c>
      <c r="G6" s="8">
        <v>16</v>
      </c>
      <c r="H6" s="9">
        <v>120</v>
      </c>
      <c r="I6" s="9">
        <f t="shared" si="0"/>
        <v>1920</v>
      </c>
    </row>
    <row r="7" spans="1:9" s="2" customFormat="1" ht="15.95" customHeight="1">
      <c r="A7" s="7">
        <f t="shared" si="1"/>
        <v>4</v>
      </c>
      <c r="B7" s="8" t="s">
        <v>23</v>
      </c>
      <c r="C7" s="8" t="s">
        <v>33</v>
      </c>
      <c r="D7" s="8" t="s">
        <v>34</v>
      </c>
      <c r="E7" s="6" t="s">
        <v>8</v>
      </c>
      <c r="F7" s="8" t="s">
        <v>18</v>
      </c>
      <c r="G7" s="8">
        <v>6</v>
      </c>
      <c r="H7" s="9">
        <f>VLOOKUP(F7,'[1]MOKSH AGARBATI'!$B$4:$C$190,2,FALSE)</f>
        <v>120</v>
      </c>
      <c r="I7" s="9">
        <f t="shared" si="0"/>
        <v>720</v>
      </c>
    </row>
    <row r="8" spans="1:9" s="2" customFormat="1" ht="15.95" customHeight="1">
      <c r="A8" s="7">
        <f t="shared" si="1"/>
        <v>5</v>
      </c>
      <c r="B8" s="8" t="s">
        <v>23</v>
      </c>
      <c r="C8" s="8" t="s">
        <v>35</v>
      </c>
      <c r="D8" s="8" t="s">
        <v>36</v>
      </c>
      <c r="E8" s="6" t="s">
        <v>8</v>
      </c>
      <c r="F8" s="8" t="s">
        <v>10</v>
      </c>
      <c r="G8" s="8">
        <v>22</v>
      </c>
      <c r="H8" s="9">
        <f>VLOOKUP(F8,'[1]MOKSH AGARBATI'!$B$4:$C$190,2,FALSE)</f>
        <v>133</v>
      </c>
      <c r="I8" s="9">
        <f t="shared" si="0"/>
        <v>2926</v>
      </c>
    </row>
    <row r="9" spans="1:9" s="2" customFormat="1" ht="15.95" customHeight="1">
      <c r="A9" s="7">
        <f t="shared" si="1"/>
        <v>6</v>
      </c>
      <c r="B9" s="8" t="s">
        <v>23</v>
      </c>
      <c r="C9" s="8" t="s">
        <v>37</v>
      </c>
      <c r="D9" s="8" t="s">
        <v>21</v>
      </c>
      <c r="E9" s="6" t="s">
        <v>8</v>
      </c>
      <c r="F9" s="8" t="s">
        <v>20</v>
      </c>
      <c r="G9" s="8">
        <v>7</v>
      </c>
      <c r="H9" s="9">
        <f>VLOOKUP(F9,'[1]MOKSH AGARBATI'!$B$4:$C$190,2,FALSE)</f>
        <v>160</v>
      </c>
      <c r="I9" s="9">
        <f t="shared" si="0"/>
        <v>1120</v>
      </c>
    </row>
    <row r="10" spans="1:9" s="2" customFormat="1" ht="15.95" customHeight="1">
      <c r="A10" s="7">
        <f t="shared" si="1"/>
        <v>7</v>
      </c>
      <c r="B10" s="8" t="s">
        <v>38</v>
      </c>
      <c r="C10" s="8" t="s">
        <v>39</v>
      </c>
      <c r="D10" s="8" t="s">
        <v>40</v>
      </c>
      <c r="E10" s="6" t="s">
        <v>8</v>
      </c>
      <c r="F10" s="8" t="s">
        <v>10</v>
      </c>
      <c r="G10" s="8">
        <v>14</v>
      </c>
      <c r="H10" s="9">
        <f>VLOOKUP(F10,'[1]MOKSH AGARBATI'!$B$4:$C$190,2,FALSE)</f>
        <v>133</v>
      </c>
      <c r="I10" s="9">
        <f t="shared" si="0"/>
        <v>1862</v>
      </c>
    </row>
    <row r="11" spans="1:9" s="2" customFormat="1" ht="15.95" customHeight="1">
      <c r="A11" s="7">
        <f t="shared" si="1"/>
        <v>8</v>
      </c>
      <c r="B11" s="8" t="s">
        <v>38</v>
      </c>
      <c r="C11" s="8" t="s">
        <v>41</v>
      </c>
      <c r="D11" s="8" t="s">
        <v>42</v>
      </c>
      <c r="E11" s="6" t="s">
        <v>8</v>
      </c>
      <c r="F11" s="8" t="s">
        <v>43</v>
      </c>
      <c r="G11" s="8">
        <v>24</v>
      </c>
      <c r="H11" s="9">
        <f>VLOOKUP(F11,'[1]MOKSH AGARBATI'!$B$4:$C$190,2,FALSE)</f>
        <v>213</v>
      </c>
      <c r="I11" s="9">
        <f t="shared" si="0"/>
        <v>5112</v>
      </c>
    </row>
    <row r="12" spans="1:9" s="2" customFormat="1" ht="15.95" customHeight="1">
      <c r="A12" s="7">
        <f t="shared" si="1"/>
        <v>9</v>
      </c>
      <c r="B12" s="8" t="s">
        <v>44</v>
      </c>
      <c r="C12" s="8" t="s">
        <v>45</v>
      </c>
      <c r="D12" s="8" t="s">
        <v>46</v>
      </c>
      <c r="E12" s="6" t="s">
        <v>8</v>
      </c>
      <c r="F12" s="8" t="s">
        <v>12</v>
      </c>
      <c r="G12" s="8">
        <v>16</v>
      </c>
      <c r="H12" s="9">
        <f>VLOOKUP(F12,'[1]MOKSH AGARBATI'!$B$4:$C$190,2,FALSE)</f>
        <v>120</v>
      </c>
      <c r="I12" s="9">
        <f t="shared" si="0"/>
        <v>1920</v>
      </c>
    </row>
    <row r="13" spans="1:9" s="2" customFormat="1" ht="15.95" customHeight="1">
      <c r="A13" s="7">
        <f t="shared" si="1"/>
        <v>10</v>
      </c>
      <c r="B13" s="8" t="s">
        <v>44</v>
      </c>
      <c r="C13" s="8" t="s">
        <v>47</v>
      </c>
      <c r="D13" s="8" t="s">
        <v>48</v>
      </c>
      <c r="E13" s="6" t="s">
        <v>8</v>
      </c>
      <c r="F13" s="8" t="s">
        <v>15</v>
      </c>
      <c r="G13" s="8">
        <v>12</v>
      </c>
      <c r="H13" s="9">
        <f>VLOOKUP(F13,'[1]MOKSH AGARBATI'!$B$4:$C$190,2,FALSE)</f>
        <v>120</v>
      </c>
      <c r="I13" s="9">
        <f t="shared" si="0"/>
        <v>1440</v>
      </c>
    </row>
    <row r="14" spans="1:9" s="2" customFormat="1" ht="15.95" customHeight="1">
      <c r="A14" s="7">
        <f t="shared" si="1"/>
        <v>11</v>
      </c>
      <c r="B14" s="8" t="s">
        <v>49</v>
      </c>
      <c r="C14" s="8" t="s">
        <v>50</v>
      </c>
      <c r="D14" s="8" t="s">
        <v>51</v>
      </c>
      <c r="E14" s="6" t="s">
        <v>8</v>
      </c>
      <c r="F14" s="8" t="s">
        <v>10</v>
      </c>
      <c r="G14" s="8">
        <v>25</v>
      </c>
      <c r="H14" s="9">
        <f>VLOOKUP(F14,'[1]MOKSH AGARBATI'!$B$4:$C$190,2,FALSE)</f>
        <v>133</v>
      </c>
      <c r="I14" s="9">
        <f t="shared" si="0"/>
        <v>3325</v>
      </c>
    </row>
    <row r="15" spans="1:9" s="2" customFormat="1" ht="15.95" customHeight="1">
      <c r="A15" s="7">
        <f t="shared" si="1"/>
        <v>12</v>
      </c>
      <c r="B15" s="8" t="s">
        <v>52</v>
      </c>
      <c r="C15" s="8" t="s">
        <v>53</v>
      </c>
      <c r="D15" s="8" t="s">
        <v>54</v>
      </c>
      <c r="E15" s="6" t="s">
        <v>8</v>
      </c>
      <c r="F15" s="8" t="s">
        <v>55</v>
      </c>
      <c r="G15" s="8">
        <v>14</v>
      </c>
      <c r="H15" s="9">
        <f>VLOOKUP(F15,'[1]MOKSH AGARBATI'!$B$4:$C$190,2,FALSE)</f>
        <v>186</v>
      </c>
      <c r="I15" s="9">
        <f t="shared" si="0"/>
        <v>2604</v>
      </c>
    </row>
    <row r="16" spans="1:9" s="2" customFormat="1" ht="15.95" customHeight="1">
      <c r="A16" s="7">
        <f t="shared" si="1"/>
        <v>13</v>
      </c>
      <c r="B16" s="8" t="s">
        <v>56</v>
      </c>
      <c r="C16" s="8" t="s">
        <v>57</v>
      </c>
      <c r="D16" s="8" t="s">
        <v>58</v>
      </c>
      <c r="E16" s="6" t="s">
        <v>8</v>
      </c>
      <c r="F16" s="6" t="s">
        <v>59</v>
      </c>
      <c r="G16" s="8">
        <v>7</v>
      </c>
      <c r="H16" s="9">
        <f>VLOOKUP(F16,'[1]MOKSH AGARBATI'!$B$4:$C$190,2,FALSE)</f>
        <v>120</v>
      </c>
      <c r="I16" s="9">
        <f t="shared" si="0"/>
        <v>840</v>
      </c>
    </row>
    <row r="17" spans="1:9" s="2" customFormat="1" ht="15.95" customHeight="1">
      <c r="A17" s="7">
        <f t="shared" si="1"/>
        <v>14</v>
      </c>
      <c r="B17" s="8" t="s">
        <v>56</v>
      </c>
      <c r="C17" s="8" t="s">
        <v>60</v>
      </c>
      <c r="D17" s="8" t="s">
        <v>61</v>
      </c>
      <c r="E17" s="6" t="s">
        <v>8</v>
      </c>
      <c r="F17" s="8" t="s">
        <v>17</v>
      </c>
      <c r="G17" s="8">
        <v>12</v>
      </c>
      <c r="H17" s="9">
        <f>VLOOKUP(F17,'[1]MOKSH AGARBATI'!$B$4:$C$190,2,FALSE)</f>
        <v>120</v>
      </c>
      <c r="I17" s="9">
        <f t="shared" si="0"/>
        <v>1440</v>
      </c>
    </row>
    <row r="18" spans="1:9" s="2" customFormat="1" ht="15.95" customHeight="1">
      <c r="A18" s="7">
        <f t="shared" si="1"/>
        <v>15</v>
      </c>
      <c r="B18" s="8" t="s">
        <v>62</v>
      </c>
      <c r="C18" s="8" t="s">
        <v>63</v>
      </c>
      <c r="D18" s="8" t="s">
        <v>64</v>
      </c>
      <c r="E18" s="6" t="s">
        <v>8</v>
      </c>
      <c r="F18" s="8" t="s">
        <v>19</v>
      </c>
      <c r="G18" s="8">
        <v>21</v>
      </c>
      <c r="H18" s="9">
        <f>VLOOKUP(F18,'[1]MOKSH AGARBATI'!$B$4:$C$190,2,FALSE)</f>
        <v>120</v>
      </c>
      <c r="I18" s="9">
        <f t="shared" si="0"/>
        <v>2520</v>
      </c>
    </row>
    <row r="19" spans="1:9" s="2" customFormat="1" ht="15.95" customHeight="1">
      <c r="A19" s="7">
        <f t="shared" si="1"/>
        <v>16</v>
      </c>
      <c r="B19" s="8" t="s">
        <v>65</v>
      </c>
      <c r="C19" s="8" t="s">
        <v>66</v>
      </c>
      <c r="D19" s="8" t="s">
        <v>67</v>
      </c>
      <c r="E19" s="6" t="s">
        <v>8</v>
      </c>
      <c r="F19" s="8" t="s">
        <v>68</v>
      </c>
      <c r="G19" s="8">
        <v>22</v>
      </c>
      <c r="H19" s="9">
        <f>VLOOKUP(F19,'[1]MOKSH AGARBATI'!$B$4:$C$190,2,FALSE)</f>
        <v>146</v>
      </c>
      <c r="I19" s="9">
        <f t="shared" si="0"/>
        <v>3212</v>
      </c>
    </row>
    <row r="20" spans="1:9" s="2" customFormat="1" ht="15.95" customHeight="1">
      <c r="A20" s="7">
        <f t="shared" si="1"/>
        <v>17</v>
      </c>
      <c r="B20" s="8" t="s">
        <v>65</v>
      </c>
      <c r="C20" s="8" t="s">
        <v>69</v>
      </c>
      <c r="D20" s="8" t="s">
        <v>70</v>
      </c>
      <c r="E20" s="6" t="s">
        <v>8</v>
      </c>
      <c r="F20" s="6" t="s">
        <v>71</v>
      </c>
      <c r="G20" s="8">
        <v>15</v>
      </c>
      <c r="H20" s="9">
        <f>VLOOKUP(F20,'[1]MOKSH AGARBATI'!$B$4:$C$190,2,FALSE)</f>
        <v>173</v>
      </c>
      <c r="I20" s="9">
        <f t="shared" si="0"/>
        <v>2595</v>
      </c>
    </row>
    <row r="21" spans="1:9" s="2" customFormat="1" ht="15.95" customHeight="1">
      <c r="A21" s="7">
        <f t="shared" si="1"/>
        <v>18</v>
      </c>
      <c r="B21" s="8" t="s">
        <v>65</v>
      </c>
      <c r="C21" s="8" t="s">
        <v>72</v>
      </c>
      <c r="D21" s="8" t="s">
        <v>73</v>
      </c>
      <c r="E21" s="6" t="s">
        <v>8</v>
      </c>
      <c r="F21" s="8" t="s">
        <v>74</v>
      </c>
      <c r="G21" s="8">
        <v>11</v>
      </c>
      <c r="H21" s="9">
        <f>VLOOKUP(F21,'[1]MOKSH AGARBATI'!$B$4:$C$190,2,FALSE)</f>
        <v>120</v>
      </c>
      <c r="I21" s="9">
        <f t="shared" si="0"/>
        <v>1320</v>
      </c>
    </row>
    <row r="22" spans="1:9" s="2" customFormat="1" ht="15.95" customHeight="1">
      <c r="A22" s="7">
        <f t="shared" si="1"/>
        <v>19</v>
      </c>
      <c r="B22" s="8" t="s">
        <v>75</v>
      </c>
      <c r="C22" s="8" t="s">
        <v>76</v>
      </c>
      <c r="D22" s="8" t="s">
        <v>77</v>
      </c>
      <c r="E22" s="6" t="s">
        <v>8</v>
      </c>
      <c r="F22" s="8" t="s">
        <v>78</v>
      </c>
      <c r="G22" s="8">
        <v>25</v>
      </c>
      <c r="H22" s="9">
        <f>VLOOKUP(F22,'[1]MOKSH AGARBATI'!$B$4:$C$190,2,FALSE)</f>
        <v>120</v>
      </c>
      <c r="I22" s="9">
        <f t="shared" si="0"/>
        <v>3000</v>
      </c>
    </row>
    <row r="23" spans="1:9" s="2" customFormat="1" ht="15.95" customHeight="1">
      <c r="A23" s="7">
        <f t="shared" si="1"/>
        <v>20</v>
      </c>
      <c r="B23" s="8" t="s">
        <v>75</v>
      </c>
      <c r="C23" s="8" t="s">
        <v>79</v>
      </c>
      <c r="D23" s="8" t="s">
        <v>80</v>
      </c>
      <c r="E23" s="6" t="s">
        <v>8</v>
      </c>
      <c r="F23" s="8" t="s">
        <v>16</v>
      </c>
      <c r="G23" s="8">
        <v>15</v>
      </c>
      <c r="H23" s="9">
        <f>VLOOKUP(F23,'[1]MOKSH AGARBATI'!$B$4:$C$190,2,FALSE)</f>
        <v>138</v>
      </c>
      <c r="I23" s="9">
        <f t="shared" si="0"/>
        <v>2070</v>
      </c>
    </row>
    <row r="24" spans="1:9" s="2" customFormat="1" ht="15.95" customHeight="1">
      <c r="A24" s="7">
        <f t="shared" si="1"/>
        <v>21</v>
      </c>
      <c r="B24" s="8" t="s">
        <v>75</v>
      </c>
      <c r="C24" s="8" t="s">
        <v>81</v>
      </c>
      <c r="D24" s="8" t="s">
        <v>82</v>
      </c>
      <c r="E24" s="6" t="s">
        <v>8</v>
      </c>
      <c r="F24" s="8" t="s">
        <v>83</v>
      </c>
      <c r="G24" s="8">
        <v>13</v>
      </c>
      <c r="H24" s="9">
        <f>VLOOKUP(F24,'[1]MOKSH AGARBATI'!$B$4:$C$190,2,FALSE)</f>
        <v>240</v>
      </c>
      <c r="I24" s="9">
        <f t="shared" si="0"/>
        <v>3120</v>
      </c>
    </row>
    <row r="25" spans="1:9" s="2" customFormat="1" ht="15.95" customHeight="1">
      <c r="A25" s="31" t="s">
        <v>84</v>
      </c>
      <c r="B25" s="32"/>
      <c r="C25" s="32"/>
      <c r="D25" s="32"/>
      <c r="E25" s="32"/>
      <c r="F25" s="32"/>
      <c r="G25" s="32"/>
      <c r="H25" s="33"/>
      <c r="I25" s="10">
        <f>SUM(I4:I24)</f>
        <v>47003</v>
      </c>
    </row>
    <row r="26" spans="1:9" s="2" customFormat="1" ht="15.95" customHeight="1">
      <c r="A26" s="11"/>
      <c r="B26"/>
      <c r="C26"/>
      <c r="D26"/>
      <c r="E26"/>
      <c r="F26"/>
      <c r="G26" s="3">
        <f>SUM(G4:G24)</f>
        <v>320</v>
      </c>
      <c r="H26" s="13"/>
      <c r="I26" s="13"/>
    </row>
    <row r="27" spans="1:9" ht="35.25" customHeight="1">
      <c r="A27" s="14" t="s">
        <v>22</v>
      </c>
      <c r="B27" s="15"/>
      <c r="C27" s="15"/>
      <c r="D27" s="15"/>
      <c r="E27" s="15"/>
      <c r="F27" s="15"/>
      <c r="G27" s="15"/>
      <c r="H27" s="15"/>
      <c r="I27" s="16"/>
    </row>
    <row r="28" spans="1:9" ht="48.75" customHeight="1">
      <c r="A28" s="17" t="s">
        <v>9</v>
      </c>
      <c r="B28" s="18"/>
      <c r="C28" s="18"/>
      <c r="D28" s="18"/>
      <c r="E28" s="18"/>
      <c r="F28" s="18"/>
      <c r="G28" s="18"/>
      <c r="H28" s="18"/>
      <c r="I28" s="19"/>
    </row>
  </sheetData>
  <mergeCells count="7">
    <mergeCell ref="A27:I27"/>
    <mergeCell ref="A28:I28"/>
    <mergeCell ref="A2:F2"/>
    <mergeCell ref="G1:I1"/>
    <mergeCell ref="G2:I2"/>
    <mergeCell ref="A1:F1"/>
    <mergeCell ref="A25:H25"/>
  </mergeCells>
  <pageMargins left="0.42" right="0.15748031496062992" top="0.51" bottom="0.19685039370078741" header="0.56999999999999995" footer="0.23622047244094491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2024-07-12T07:29:52Z</cp:lastPrinted>
  <dcterms:created xsi:type="dcterms:W3CDTF">2022-08-11T05:54:49Z</dcterms:created>
  <dcterms:modified xsi:type="dcterms:W3CDTF">2024-07-13T14:51:57Z</dcterms:modified>
</cp:coreProperties>
</file>