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Invoice" sheetId="1" r:id="rId1"/>
  </sheets>
  <externalReferences>
    <externalReference r:id="rId2"/>
  </externalReferences>
  <definedNames>
    <definedName name="_xlnm._FilterDatabase" localSheetId="0" hidden="1">Invoice!$B$3:$K$56</definedName>
    <definedName name="_xlnm.Print_Titles" localSheetId="0">Invoice!$2:$3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I54" i="1"/>
  <c r="K54" i="1" s="1"/>
  <c r="I53" i="1"/>
  <c r="K53" i="1" s="1"/>
  <c r="I52" i="1"/>
  <c r="K52" i="1" s="1"/>
  <c r="I51" i="1"/>
  <c r="K51" i="1" s="1"/>
  <c r="I50" i="1"/>
  <c r="K50" i="1" s="1"/>
  <c r="I49" i="1"/>
  <c r="K49" i="1" s="1"/>
  <c r="I48" i="1"/>
  <c r="K48" i="1" s="1"/>
  <c r="I47" i="1"/>
  <c r="K47" i="1" s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K28" i="1" s="1"/>
  <c r="I27" i="1"/>
  <c r="K27" i="1" s="1"/>
  <c r="I26" i="1"/>
  <c r="K26" i="1" s="1"/>
  <c r="K25" i="1"/>
  <c r="I24" i="1"/>
  <c r="K24" i="1" s="1"/>
  <c r="I23" i="1"/>
  <c r="K23" i="1" s="1"/>
  <c r="I22" i="1"/>
  <c r="K22" i="1" s="1"/>
  <c r="I21" i="1"/>
  <c r="K21" i="1" s="1"/>
  <c r="I20" i="1"/>
  <c r="K20" i="1" s="1"/>
  <c r="I19" i="1"/>
  <c r="K19" i="1" s="1"/>
  <c r="I18" i="1"/>
  <c r="K18" i="1" s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I8" i="1"/>
  <c r="K8" i="1" s="1"/>
  <c r="I7" i="1"/>
  <c r="K7" i="1" s="1"/>
  <c r="I6" i="1"/>
  <c r="K6" i="1" s="1"/>
  <c r="I5" i="1"/>
  <c r="K5" i="1" s="1"/>
  <c r="I4" i="1"/>
  <c r="K4" i="1" s="1"/>
  <c r="K55" i="1" l="1"/>
</calcChain>
</file>

<file path=xl/sharedStrings.xml><?xml version="1.0" encoding="utf-8"?>
<sst xmlns="http://schemas.openxmlformats.org/spreadsheetml/2006/main" count="273" uniqueCount="154">
  <si>
    <t>Thanking you for your business.
PRAGATI LOGISTICS</t>
  </si>
  <si>
    <t>BALASORE</t>
  </si>
  <si>
    <t>BARIPADA</t>
  </si>
  <si>
    <t>FROM</t>
  </si>
  <si>
    <t>CTC</t>
  </si>
  <si>
    <t>DESTINATION</t>
  </si>
  <si>
    <t>CASE</t>
  </si>
  <si>
    <t>RATE</t>
  </si>
  <si>
    <t>AMT.</t>
  </si>
  <si>
    <t>SL.</t>
  </si>
  <si>
    <t>DATE</t>
  </si>
  <si>
    <t>LR NO.</t>
  </si>
  <si>
    <t>LR CH.</t>
  </si>
  <si>
    <t>INVOICE
PRAGATI LOGISTICS,
SAMANTA SAHI KHUNTIA LANE,8984191006
GST No:21AGHPB9356M1Z9</t>
  </si>
  <si>
    <t xml:space="preserve">
G K  WAREHOUSING AND LOGISTICS
Address: GOPI KESHARI COMPLEX, 
BILRERUAN,HARIANTA-754025 ODISHA,9437245180
GST No : 21AALFG2882R1ZU
</t>
  </si>
  <si>
    <t>JEYPORE</t>
  </si>
  <si>
    <t>JALESWAR</t>
  </si>
  <si>
    <t>SORO</t>
  </si>
  <si>
    <t>PURI</t>
  </si>
  <si>
    <t>Kindly, verify &amp; confirm within 7 days, else GST will be filed by 20th MAY, 2025.
GST to be paid by Consignor under Reverse Charge Mechanism(RCM) as per GST.</t>
  </si>
  <si>
    <t>INV. NO.</t>
  </si>
  <si>
    <t>REMARKS</t>
  </si>
  <si>
    <t>02/5/2026</t>
  </si>
  <si>
    <t>PL/JA/01713</t>
  </si>
  <si>
    <t>366</t>
  </si>
  <si>
    <t>PL/JA/01714</t>
  </si>
  <si>
    <t>364</t>
  </si>
  <si>
    <t>04/5/2026</t>
  </si>
  <si>
    <t>PL/JA/01872</t>
  </si>
  <si>
    <t>452</t>
  </si>
  <si>
    <t>PL/JA/01873</t>
  </si>
  <si>
    <t>414</t>
  </si>
  <si>
    <t>PL/JA/01943</t>
  </si>
  <si>
    <t>445</t>
  </si>
  <si>
    <t>DIGAPAHANDI</t>
  </si>
  <si>
    <t>PL/JA/02044</t>
  </si>
  <si>
    <t>13</t>
  </si>
  <si>
    <t>ANGUL</t>
  </si>
  <si>
    <t>05/5/2026</t>
  </si>
  <si>
    <t>PL/JA/01965</t>
  </si>
  <si>
    <t>18</t>
  </si>
  <si>
    <t>SAMBALPUR</t>
  </si>
  <si>
    <t>PL/JA/01966</t>
  </si>
  <si>
    <t>35</t>
  </si>
  <si>
    <t>PL/JA/01992</t>
  </si>
  <si>
    <t>43</t>
  </si>
  <si>
    <t>PIPILI</t>
  </si>
  <si>
    <t>PL/JA/02013</t>
  </si>
  <si>
    <t>21</t>
  </si>
  <si>
    <t>PANIKOILI</t>
  </si>
  <si>
    <t>PL/JA/02037</t>
  </si>
  <si>
    <t>19</t>
  </si>
  <si>
    <t>ITAMATI</t>
  </si>
  <si>
    <t>07/5/2026</t>
  </si>
  <si>
    <t>PL/JA/02064</t>
  </si>
  <si>
    <t>464</t>
  </si>
  <si>
    <t>08/5/2026</t>
  </si>
  <si>
    <t>PL/JA/02184</t>
  </si>
  <si>
    <t>518</t>
  </si>
  <si>
    <t>PL/JA/02185</t>
  </si>
  <si>
    <t>526</t>
  </si>
  <si>
    <t>PL/JA/02202</t>
  </si>
  <si>
    <t>525</t>
  </si>
  <si>
    <t>10/5/2026</t>
  </si>
  <si>
    <t>PL/JA/02239</t>
  </si>
  <si>
    <t>530</t>
  </si>
  <si>
    <t>CHANDIKHOL</t>
  </si>
  <si>
    <t>PL/JA/02241</t>
  </si>
  <si>
    <t>538</t>
  </si>
  <si>
    <t>PL/JA/02257</t>
  </si>
  <si>
    <t>527</t>
  </si>
  <si>
    <t>11/5/2026</t>
  </si>
  <si>
    <t>PL/JA/02282</t>
  </si>
  <si>
    <t>535</t>
  </si>
  <si>
    <t>PL/JA/02283</t>
  </si>
  <si>
    <t>544</t>
  </si>
  <si>
    <t>PL/JA/02287</t>
  </si>
  <si>
    <t>548</t>
  </si>
  <si>
    <t>12/5/2026</t>
  </si>
  <si>
    <t>JA/32</t>
  </si>
  <si>
    <t>4020</t>
  </si>
  <si>
    <t>BPD</t>
  </si>
  <si>
    <t>CUTTACK</t>
  </si>
  <si>
    <t>RETURN LR</t>
  </si>
  <si>
    <t>13/5/2026</t>
  </si>
  <si>
    <t>PL/JA/02463</t>
  </si>
  <si>
    <t>567</t>
  </si>
  <si>
    <t>PL/JA/02464</t>
  </si>
  <si>
    <t>560</t>
  </si>
  <si>
    <t>15/5/2026</t>
  </si>
  <si>
    <t>PL/JA/02574</t>
  </si>
  <si>
    <t>592</t>
  </si>
  <si>
    <t>PL/JA/02577</t>
  </si>
  <si>
    <t>591</t>
  </si>
  <si>
    <t>20/5/2026</t>
  </si>
  <si>
    <t>PL/JA/02955</t>
  </si>
  <si>
    <t>641</t>
  </si>
  <si>
    <t>22/5/2026</t>
  </si>
  <si>
    <t>PL/JA/02924</t>
  </si>
  <si>
    <t>655</t>
  </si>
  <si>
    <t>PL/JA/02933</t>
  </si>
  <si>
    <t>4666</t>
  </si>
  <si>
    <t>PL/JA/02953</t>
  </si>
  <si>
    <t>653</t>
  </si>
  <si>
    <t>PL/JA/02954</t>
  </si>
  <si>
    <t>654</t>
  </si>
  <si>
    <t>23/5/2026</t>
  </si>
  <si>
    <t>PL/JA/02968</t>
  </si>
  <si>
    <t>0645</t>
  </si>
  <si>
    <t>PL/JA/03019</t>
  </si>
  <si>
    <t>681</t>
  </si>
  <si>
    <t>PL/JA/03020</t>
  </si>
  <si>
    <t>694</t>
  </si>
  <si>
    <t>26/5/2026</t>
  </si>
  <si>
    <t>PL/JA/03088</t>
  </si>
  <si>
    <t>712</t>
  </si>
  <si>
    <t>PL/JA/03130</t>
  </si>
  <si>
    <t>700</t>
  </si>
  <si>
    <t>27/5/2026</t>
  </si>
  <si>
    <t>PL/JA/03166</t>
  </si>
  <si>
    <t>0711</t>
  </si>
  <si>
    <t>29/5/2026</t>
  </si>
  <si>
    <t>PL/JA/03274</t>
  </si>
  <si>
    <t>767</t>
  </si>
  <si>
    <t>JAGATSINGHPUR</t>
  </si>
  <si>
    <t>PL/JA/03280</t>
  </si>
  <si>
    <t>714</t>
  </si>
  <si>
    <t>PL/JA/03285</t>
  </si>
  <si>
    <t>746</t>
  </si>
  <si>
    <t>PL/JA/03330</t>
  </si>
  <si>
    <t>736</t>
  </si>
  <si>
    <t>PL/JA/03334</t>
  </si>
  <si>
    <t>752</t>
  </si>
  <si>
    <t>PL/JA/03349</t>
  </si>
  <si>
    <t>754</t>
  </si>
  <si>
    <t>31/5/2026</t>
  </si>
  <si>
    <t>PL/JA/03434</t>
  </si>
  <si>
    <t>789</t>
  </si>
  <si>
    <t>PL/JA/03435</t>
  </si>
  <si>
    <t>788</t>
  </si>
  <si>
    <t>PL/JA/03436</t>
  </si>
  <si>
    <t>791</t>
  </si>
  <si>
    <t>PL/JA/03437</t>
  </si>
  <si>
    <t>769</t>
  </si>
  <si>
    <t>PL/JA/03464</t>
  </si>
  <si>
    <t>800</t>
  </si>
  <si>
    <t>PL/JA/03466</t>
  </si>
  <si>
    <t>831</t>
  </si>
  <si>
    <t>PL/JA/03467</t>
  </si>
  <si>
    <t>772</t>
  </si>
  <si>
    <t>PL/JA/03468</t>
  </si>
  <si>
    <t>804</t>
  </si>
  <si>
    <t>(RUPEES FIFTY THOUSAND FOUR HUNDRED TWENTY FIVE ONLY)</t>
  </si>
  <si>
    <t>Bill Date: 31/05/2026
Bill NO. : 4677
Total Amount: 50425.00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</si>
</sst>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0" fillId="0" borderId="1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3" xfId="0" applyNumberFormat="1" applyFont="1" applyBorder="1" applyAlignment="1">
      <alignment horizontal="center"/>
    </xf>
    <xf numFmtId="0" fontId="0" fillId="0" borderId="2" xfId="0" applyNumberFormat="1" applyFont="1" applyBorder="1"/>
    <xf numFmtId="2" fontId="0" fillId="0" borderId="1" xfId="0" applyNumberFormat="1" applyFont="1" applyBorder="1"/>
    <xf numFmtId="2" fontId="0" fillId="0" borderId="2" xfId="0" applyNumberFormat="1" applyFont="1" applyBorder="1"/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center"/>
    </xf>
    <xf numFmtId="0" fontId="0" fillId="0" borderId="15" xfId="0" applyNumberFormat="1" applyFont="1" applyBorder="1"/>
    <xf numFmtId="0" fontId="0" fillId="0" borderId="23" xfId="0" applyNumberFormat="1" applyFont="1" applyBorder="1" applyAlignment="1">
      <alignment horizontal="center"/>
    </xf>
    <xf numFmtId="0" fontId="0" fillId="0" borderId="22" xfId="0" applyNumberFormat="1" applyFont="1" applyBorder="1"/>
    <xf numFmtId="0" fontId="2" fillId="0" borderId="22" xfId="0" applyNumberFormat="1" applyFont="1" applyBorder="1"/>
    <xf numFmtId="2" fontId="0" fillId="0" borderId="22" xfId="0" applyNumberFormat="1" applyFont="1" applyBorder="1"/>
    <xf numFmtId="0" fontId="0" fillId="0" borderId="24" xfId="0" applyNumberFormat="1" applyFont="1" applyBorder="1"/>
    <xf numFmtId="0" fontId="1" fillId="0" borderId="11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0" fillId="0" borderId="16" xfId="0" applyNumberFormat="1" applyFont="1" applyBorder="1"/>
    <xf numFmtId="0" fontId="1" fillId="0" borderId="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14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9525</xdr:rowOff>
    </xdr:from>
    <xdr:to>
      <xdr:col>6</xdr:col>
      <xdr:colOff>942975</xdr:colOff>
      <xdr:row>0</xdr:row>
      <xdr:rowOff>981075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6" y="9525"/>
          <a:ext cx="3838574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C4" t="str">
            <v>ANANDPUR</v>
          </cell>
          <cell r="D4">
            <v>29</v>
          </cell>
        </row>
        <row r="5">
          <cell r="C5" t="str">
            <v>ANGUL</v>
          </cell>
          <cell r="D5">
            <v>29</v>
          </cell>
        </row>
        <row r="6">
          <cell r="C6" t="str">
            <v>BARAMBA</v>
          </cell>
          <cell r="D6">
            <v>29</v>
          </cell>
        </row>
        <row r="7">
          <cell r="C7" t="str">
            <v>BINDHANIMA</v>
          </cell>
          <cell r="D7">
            <v>29</v>
          </cell>
        </row>
        <row r="8">
          <cell r="C8" t="str">
            <v>BALANGA</v>
          </cell>
          <cell r="D8">
            <v>29</v>
          </cell>
        </row>
        <row r="9">
          <cell r="C9" t="str">
            <v>BALASORE</v>
          </cell>
          <cell r="D9">
            <v>32</v>
          </cell>
        </row>
        <row r="10">
          <cell r="C10" t="str">
            <v>BALUGAON</v>
          </cell>
          <cell r="D10">
            <v>29</v>
          </cell>
        </row>
        <row r="11">
          <cell r="C11" t="str">
            <v>BANAMALIPUR</v>
          </cell>
          <cell r="D11">
            <v>29</v>
          </cell>
        </row>
        <row r="12">
          <cell r="C12" t="str">
            <v>BANKI</v>
          </cell>
          <cell r="D12">
            <v>29</v>
          </cell>
        </row>
        <row r="13">
          <cell r="C13" t="str">
            <v>BARIPADA</v>
          </cell>
          <cell r="D13">
            <v>32</v>
          </cell>
        </row>
        <row r="14">
          <cell r="C14" t="str">
            <v>BHADRAK</v>
          </cell>
          <cell r="D14">
            <v>29</v>
          </cell>
        </row>
        <row r="15">
          <cell r="C15" t="str">
            <v>BHUBANESWAR</v>
          </cell>
          <cell r="D15">
            <v>29</v>
          </cell>
        </row>
        <row r="16">
          <cell r="C16" t="str">
            <v>CHANDANPUR</v>
          </cell>
          <cell r="D16">
            <v>29</v>
          </cell>
        </row>
        <row r="17">
          <cell r="C17" t="str">
            <v>DHENKANAL</v>
          </cell>
          <cell r="D17">
            <v>29</v>
          </cell>
        </row>
        <row r="18">
          <cell r="C18" t="str">
            <v>JAGATSINGHPUR</v>
          </cell>
          <cell r="D18">
            <v>29</v>
          </cell>
        </row>
        <row r="19">
          <cell r="C19" t="str">
            <v>JAJPUR ROAD</v>
          </cell>
          <cell r="D19">
            <v>29</v>
          </cell>
        </row>
        <row r="20">
          <cell r="C20" t="str">
            <v>JAJPUR TOWN</v>
          </cell>
          <cell r="D20">
            <v>29</v>
          </cell>
        </row>
        <row r="21">
          <cell r="C21" t="str">
            <v>JALESWAR</v>
          </cell>
          <cell r="D21">
            <v>32</v>
          </cell>
        </row>
        <row r="22">
          <cell r="C22" t="str">
            <v>JATNI</v>
          </cell>
          <cell r="D22">
            <v>29</v>
          </cell>
        </row>
        <row r="23">
          <cell r="C23" t="str">
            <v>KENDRAPARA</v>
          </cell>
          <cell r="D23">
            <v>29</v>
          </cell>
        </row>
        <row r="24">
          <cell r="C24" t="str">
            <v>KHURDA</v>
          </cell>
          <cell r="D24">
            <v>29</v>
          </cell>
        </row>
        <row r="25">
          <cell r="C25" t="str">
            <v>KUAKHIA</v>
          </cell>
          <cell r="D25">
            <v>29</v>
          </cell>
        </row>
        <row r="26">
          <cell r="C26" t="str">
            <v>NILAGIRI</v>
          </cell>
          <cell r="D26">
            <v>32</v>
          </cell>
        </row>
        <row r="27">
          <cell r="C27" t="str">
            <v>PARADEEP</v>
          </cell>
          <cell r="D27">
            <v>29</v>
          </cell>
        </row>
        <row r="28">
          <cell r="C28" t="str">
            <v>PURI</v>
          </cell>
          <cell r="D28">
            <v>29</v>
          </cell>
        </row>
        <row r="29">
          <cell r="C29" t="str">
            <v>RAHAMA</v>
          </cell>
          <cell r="D29">
            <v>29</v>
          </cell>
        </row>
        <row r="30">
          <cell r="C30" t="str">
            <v>SALIPUR</v>
          </cell>
          <cell r="D30">
            <v>29</v>
          </cell>
        </row>
        <row r="31">
          <cell r="C31" t="str">
            <v>SORO</v>
          </cell>
          <cell r="D31">
            <v>32</v>
          </cell>
        </row>
        <row r="32">
          <cell r="C32" t="str">
            <v>KHALIKOT</v>
          </cell>
          <cell r="D32">
            <v>32</v>
          </cell>
        </row>
        <row r="33">
          <cell r="C33" t="str">
            <v>TIRTOL</v>
          </cell>
          <cell r="D33">
            <v>29</v>
          </cell>
        </row>
        <row r="34">
          <cell r="C34" t="str">
            <v>BERHAMPUR</v>
          </cell>
          <cell r="D34">
            <v>32</v>
          </cell>
        </row>
        <row r="35">
          <cell r="C35" t="str">
            <v>NAYAGARH</v>
          </cell>
          <cell r="D35">
            <v>29</v>
          </cell>
        </row>
        <row r="36">
          <cell r="C36" t="str">
            <v>JARKA</v>
          </cell>
          <cell r="D36">
            <v>29</v>
          </cell>
        </row>
        <row r="37">
          <cell r="C37" t="str">
            <v>KAMAKHYANAGAR</v>
          </cell>
          <cell r="D37">
            <v>29</v>
          </cell>
        </row>
        <row r="38">
          <cell r="C38" t="str">
            <v>BADAMBADI</v>
          </cell>
        </row>
        <row r="39">
          <cell r="C39" t="str">
            <v>ASKA</v>
          </cell>
          <cell r="D39">
            <v>32</v>
          </cell>
        </row>
        <row r="40">
          <cell r="C40" t="str">
            <v>RAIRANGPUR</v>
          </cell>
          <cell r="D40">
            <v>32</v>
          </cell>
        </row>
        <row r="41">
          <cell r="C41" t="str">
            <v>DASPALLA</v>
          </cell>
          <cell r="D41">
            <v>29</v>
          </cell>
        </row>
        <row r="42">
          <cell r="C42" t="str">
            <v>TALCHER</v>
          </cell>
          <cell r="D42">
            <v>29</v>
          </cell>
        </row>
        <row r="43">
          <cell r="C43" t="str">
            <v>CUTTACK</v>
          </cell>
          <cell r="D43">
            <v>29</v>
          </cell>
        </row>
        <row r="44">
          <cell r="C44" t="str">
            <v>CHHATRAPUR</v>
          </cell>
          <cell r="D44">
            <v>32</v>
          </cell>
        </row>
        <row r="45">
          <cell r="C45" t="str">
            <v>BHANJANAGAR</v>
          </cell>
          <cell r="D45">
            <v>32</v>
          </cell>
        </row>
        <row r="46">
          <cell r="C46" t="str">
            <v>KABISURYANAGAR</v>
          </cell>
          <cell r="D46">
            <v>32</v>
          </cell>
        </row>
        <row r="47">
          <cell r="C47" t="str">
            <v>POLOSARA</v>
          </cell>
          <cell r="D47">
            <v>32</v>
          </cell>
        </row>
        <row r="48">
          <cell r="C48" t="str">
            <v>SHERAGADA</v>
          </cell>
          <cell r="D48">
            <v>32</v>
          </cell>
        </row>
        <row r="49">
          <cell r="C49" t="str">
            <v>KEONJHAR</v>
          </cell>
          <cell r="D49">
            <v>32</v>
          </cell>
        </row>
        <row r="50">
          <cell r="C50" t="str">
            <v>KARANJIA</v>
          </cell>
          <cell r="D50">
            <v>32</v>
          </cell>
        </row>
        <row r="51">
          <cell r="C51" t="str">
            <v>SAMBALPUR</v>
          </cell>
          <cell r="D51">
            <v>32</v>
          </cell>
        </row>
        <row r="52">
          <cell r="C52" t="str">
            <v>ROURKELA</v>
          </cell>
          <cell r="D52">
            <v>32</v>
          </cell>
        </row>
        <row r="53">
          <cell r="C53" t="str">
            <v>CHANDPUR</v>
          </cell>
          <cell r="D53">
            <v>29</v>
          </cell>
        </row>
        <row r="54">
          <cell r="C54" t="str">
            <v>BARBIL</v>
          </cell>
          <cell r="D54">
            <v>32</v>
          </cell>
        </row>
        <row r="55">
          <cell r="C55" t="str">
            <v>DEVIDWAR</v>
          </cell>
          <cell r="D55">
            <v>29</v>
          </cell>
        </row>
        <row r="56">
          <cell r="C56" t="str">
            <v>JEYPORE</v>
          </cell>
          <cell r="D56">
            <v>40</v>
          </cell>
        </row>
        <row r="57">
          <cell r="C57" t="str">
            <v>KESINGA</v>
          </cell>
          <cell r="D57">
            <v>40</v>
          </cell>
        </row>
        <row r="58">
          <cell r="C58" t="str">
            <v>RAYAGADA</v>
          </cell>
          <cell r="D58">
            <v>40</v>
          </cell>
        </row>
        <row r="59">
          <cell r="C59" t="str">
            <v>BARGARH</v>
          </cell>
        </row>
        <row r="60">
          <cell r="C60" t="str">
            <v>PHULBANI</v>
          </cell>
          <cell r="D60">
            <v>40</v>
          </cell>
        </row>
        <row r="61">
          <cell r="C61" t="str">
            <v>MALKANGIRI</v>
          </cell>
          <cell r="D61">
            <v>90</v>
          </cell>
        </row>
        <row r="62">
          <cell r="C62" t="str">
            <v>ITAMATI</v>
          </cell>
          <cell r="D62">
            <v>29</v>
          </cell>
        </row>
        <row r="63">
          <cell r="C63" t="str">
            <v>PANIKOILI</v>
          </cell>
          <cell r="D63">
            <v>29</v>
          </cell>
        </row>
        <row r="64">
          <cell r="C64" t="str">
            <v>PIPILI</v>
          </cell>
          <cell r="D64">
            <v>29</v>
          </cell>
        </row>
        <row r="65">
          <cell r="C65" t="str">
            <v>UMERKOT</v>
          </cell>
          <cell r="D65">
            <v>40</v>
          </cell>
        </row>
        <row r="66">
          <cell r="C66" t="str">
            <v>MOTIGANJ</v>
          </cell>
          <cell r="D66">
            <v>32</v>
          </cell>
        </row>
        <row r="67">
          <cell r="C67" t="str">
            <v>BOLANGIR</v>
          </cell>
          <cell r="D67">
            <v>40</v>
          </cell>
        </row>
        <row r="68">
          <cell r="C68" t="str">
            <v>KANTABANJI</v>
          </cell>
          <cell r="D68">
            <v>40</v>
          </cell>
        </row>
        <row r="69">
          <cell r="C69" t="str">
            <v>JHARSUGUDA</v>
          </cell>
          <cell r="D69">
            <v>32</v>
          </cell>
        </row>
        <row r="70">
          <cell r="C70" t="str">
            <v>CHANDIKHOL</v>
          </cell>
          <cell r="D70">
            <v>29</v>
          </cell>
        </row>
        <row r="71">
          <cell r="C71" t="str">
            <v>JUNAGARH</v>
          </cell>
        </row>
        <row r="72">
          <cell r="C72" t="str">
            <v>CHARAMPA</v>
          </cell>
          <cell r="D72">
            <v>29</v>
          </cell>
        </row>
        <row r="73">
          <cell r="C73" t="str">
            <v>NIALI</v>
          </cell>
          <cell r="D73">
            <v>29</v>
          </cell>
        </row>
        <row r="74">
          <cell r="C74" t="str">
            <v>KADUAPADA</v>
          </cell>
          <cell r="D74">
            <v>29</v>
          </cell>
        </row>
        <row r="75">
          <cell r="C75" t="str">
            <v>DHIASAHI</v>
          </cell>
          <cell r="D75">
            <v>29</v>
          </cell>
        </row>
        <row r="76">
          <cell r="C76" t="str">
            <v>ATHAGARH</v>
          </cell>
          <cell r="D76">
            <v>29</v>
          </cell>
        </row>
        <row r="77">
          <cell r="C77" t="str">
            <v>KANDARPUR</v>
          </cell>
          <cell r="D77">
            <v>29</v>
          </cell>
        </row>
        <row r="78">
          <cell r="C78" t="str">
            <v>NUAPATNA</v>
          </cell>
          <cell r="D78">
            <v>29</v>
          </cell>
        </row>
        <row r="79">
          <cell r="C79" t="str">
            <v>NIMAPARA</v>
          </cell>
          <cell r="D79">
            <v>29</v>
          </cell>
        </row>
        <row r="80">
          <cell r="C80" t="str">
            <v>PATTAMUNDAI</v>
          </cell>
          <cell r="D80">
            <v>29</v>
          </cell>
        </row>
        <row r="81">
          <cell r="C81" t="str">
            <v>MUNIGUDA</v>
          </cell>
          <cell r="D81">
            <v>70</v>
          </cell>
        </row>
        <row r="82">
          <cell r="C82" t="str">
            <v>DUBURI</v>
          </cell>
          <cell r="D82">
            <v>29</v>
          </cell>
        </row>
        <row r="83">
          <cell r="C83" t="str">
            <v>KORAPUT</v>
          </cell>
          <cell r="D83">
            <v>60</v>
          </cell>
        </row>
        <row r="84">
          <cell r="C84" t="str">
            <v>BARAGARH</v>
          </cell>
          <cell r="D84">
            <v>40</v>
          </cell>
        </row>
        <row r="85">
          <cell r="C85" t="str">
            <v>UDALA</v>
          </cell>
          <cell r="D85">
            <v>32</v>
          </cell>
        </row>
        <row r="86">
          <cell r="C86" t="str">
            <v>BRAHMAGIRI</v>
          </cell>
          <cell r="D86">
            <v>29</v>
          </cell>
        </row>
        <row r="87">
          <cell r="C87" t="str">
            <v>KHARIAR ROAD</v>
          </cell>
          <cell r="D87">
            <v>70</v>
          </cell>
        </row>
        <row r="88">
          <cell r="C88" t="str">
            <v>TITILAGARH</v>
          </cell>
          <cell r="D88">
            <v>40</v>
          </cell>
        </row>
        <row r="89">
          <cell r="C89" t="str">
            <v>RAJGANGPUR</v>
          </cell>
          <cell r="D89">
            <v>40</v>
          </cell>
        </row>
        <row r="90">
          <cell r="C90" t="str">
            <v>BHAWANIPATNA</v>
          </cell>
          <cell r="D90">
            <v>40</v>
          </cell>
        </row>
        <row r="91">
          <cell r="C91" t="str">
            <v>BOUDH</v>
          </cell>
          <cell r="D91">
            <v>40</v>
          </cell>
        </row>
        <row r="92">
          <cell r="C92" t="str">
            <v>PARALAKHEMUNDI</v>
          </cell>
          <cell r="D92">
            <v>40</v>
          </cell>
        </row>
        <row r="93">
          <cell r="C93" t="str">
            <v>SOHELA</v>
          </cell>
          <cell r="D93">
            <v>40</v>
          </cell>
        </row>
        <row r="94">
          <cell r="C94" t="str">
            <v>BORIKINA</v>
          </cell>
          <cell r="D94">
            <v>29</v>
          </cell>
        </row>
        <row r="95">
          <cell r="C95" t="str">
            <v>BALIKUDA</v>
          </cell>
          <cell r="D95">
            <v>29</v>
          </cell>
        </row>
        <row r="96">
          <cell r="C96" t="str">
            <v>MAJHIKORA</v>
          </cell>
          <cell r="D96">
            <v>29</v>
          </cell>
        </row>
        <row r="97">
          <cell r="C97" t="str">
            <v>DIGAPAHANDI</v>
          </cell>
          <cell r="D97">
            <v>32</v>
          </cell>
        </row>
        <row r="98">
          <cell r="C98" t="str">
            <v>JORANDA</v>
          </cell>
          <cell r="D98">
            <v>29</v>
          </cell>
        </row>
        <row r="99">
          <cell r="C99" t="str">
            <v>BALICHANDRAPUR</v>
          </cell>
          <cell r="D99">
            <v>29</v>
          </cell>
        </row>
        <row r="100">
          <cell r="C100" t="str">
            <v>CHANDANESWAR</v>
          </cell>
          <cell r="D100">
            <v>32</v>
          </cell>
        </row>
        <row r="101">
          <cell r="C101" t="str">
            <v>PALLAHAT</v>
          </cell>
          <cell r="D101">
            <v>29</v>
          </cell>
        </row>
        <row r="102">
          <cell r="C102" t="str">
            <v>SUBARNAPUR</v>
          </cell>
          <cell r="D102">
            <v>70</v>
          </cell>
        </row>
        <row r="103">
          <cell r="C103" t="str">
            <v>GUNUPUR</v>
          </cell>
          <cell r="D103">
            <v>70</v>
          </cell>
        </row>
        <row r="104">
          <cell r="C104" t="str">
            <v>CHAKAPADA</v>
          </cell>
          <cell r="D104">
            <v>32</v>
          </cell>
        </row>
        <row r="105">
          <cell r="C105" t="str">
            <v>BEGUNIA</v>
          </cell>
          <cell r="D105">
            <v>29</v>
          </cell>
        </row>
        <row r="106">
          <cell r="C106" t="str">
            <v>TANGI</v>
          </cell>
          <cell r="D106">
            <v>29</v>
          </cell>
        </row>
        <row r="107">
          <cell r="C107" t="str">
            <v>CHIKITI</v>
          </cell>
          <cell r="D107">
            <v>32</v>
          </cell>
        </row>
        <row r="108">
          <cell r="C108" t="str">
            <v>KHANDAPADA</v>
          </cell>
          <cell r="D108">
            <v>32</v>
          </cell>
        </row>
        <row r="109">
          <cell r="C109" t="str">
            <v>SUNABEDA</v>
          </cell>
          <cell r="D109">
            <v>85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tabSelected="1" zoomScaleNormal="100" workbookViewId="0">
      <selection activeCell="Q7" sqref="Q7"/>
    </sheetView>
  </sheetViews>
  <sheetFormatPr defaultRowHeight="15"/>
  <cols>
    <col min="1" max="1" width="2" style="1" customWidth="1"/>
    <col min="2" max="2" width="4.5703125" style="1" customWidth="1"/>
    <col min="3" max="3" width="9.7109375" style="1" bestFit="1" customWidth="1"/>
    <col min="4" max="4" width="12.42578125" style="1" customWidth="1"/>
    <col min="5" max="5" width="8.7109375" style="1" bestFit="1" customWidth="1"/>
    <col min="6" max="6" width="8.140625" style="1" customWidth="1"/>
    <col min="7" max="7" width="15.140625" style="1" customWidth="1"/>
    <col min="8" max="8" width="5.42578125" style="1" bestFit="1" customWidth="1"/>
    <col min="9" max="9" width="6.140625" style="2" customWidth="1"/>
    <col min="10" max="10" width="7" style="2" customWidth="1"/>
    <col min="11" max="11" width="9.5703125" style="2" customWidth="1"/>
    <col min="12" max="12" width="10.42578125" style="1" bestFit="1" customWidth="1"/>
    <col min="13" max="16384" width="9.140625" style="1"/>
  </cols>
  <sheetData>
    <row r="1" spans="2:12" ht="83.25" customHeight="1" thickBot="1">
      <c r="B1" s="22"/>
      <c r="C1" s="23"/>
      <c r="D1" s="23"/>
      <c r="E1" s="23"/>
      <c r="F1" s="23"/>
      <c r="G1" s="23"/>
      <c r="H1" s="20" t="s">
        <v>13</v>
      </c>
      <c r="I1" s="20"/>
      <c r="J1" s="20"/>
      <c r="K1" s="21"/>
    </row>
    <row r="2" spans="2:12" s="3" customFormat="1" ht="78" customHeight="1" thickBot="1">
      <c r="B2" s="27" t="s">
        <v>14</v>
      </c>
      <c r="C2" s="28"/>
      <c r="D2" s="28"/>
      <c r="E2" s="28"/>
      <c r="F2" s="28"/>
      <c r="G2" s="29"/>
      <c r="H2" s="30" t="s">
        <v>153</v>
      </c>
      <c r="I2" s="31"/>
      <c r="J2" s="31"/>
      <c r="K2" s="32"/>
      <c r="L2" s="4"/>
    </row>
    <row r="3" spans="2:12" s="3" customFormat="1" ht="15" customHeight="1" thickBot="1">
      <c r="B3" s="6" t="s">
        <v>9</v>
      </c>
      <c r="C3" s="7" t="s">
        <v>10</v>
      </c>
      <c r="D3" s="7" t="s">
        <v>11</v>
      </c>
      <c r="E3" s="7" t="s">
        <v>20</v>
      </c>
      <c r="F3" s="7" t="s">
        <v>3</v>
      </c>
      <c r="G3" s="7" t="s">
        <v>5</v>
      </c>
      <c r="H3" s="7" t="s">
        <v>6</v>
      </c>
      <c r="I3" s="8" t="s">
        <v>7</v>
      </c>
      <c r="J3" s="8" t="s">
        <v>12</v>
      </c>
      <c r="K3" s="8" t="s">
        <v>8</v>
      </c>
      <c r="L3" s="40" t="s">
        <v>21</v>
      </c>
    </row>
    <row r="4" spans="2:12" s="3" customFormat="1" ht="15" customHeight="1">
      <c r="B4" s="35">
        <v>1</v>
      </c>
      <c r="C4" s="36" t="s">
        <v>22</v>
      </c>
      <c r="D4" s="36" t="s">
        <v>23</v>
      </c>
      <c r="E4" s="36" t="s">
        <v>24</v>
      </c>
      <c r="F4" s="37" t="s">
        <v>4</v>
      </c>
      <c r="G4" s="36" t="s">
        <v>2</v>
      </c>
      <c r="H4" s="36">
        <v>34</v>
      </c>
      <c r="I4" s="38">
        <f>VLOOKUP(G4,'[1]EMAMI LTD'!$C$4:$D$117,2,FALSE)</f>
        <v>32</v>
      </c>
      <c r="J4" s="38">
        <v>25</v>
      </c>
      <c r="K4" s="38">
        <f>H4*I4+J4</f>
        <v>1113</v>
      </c>
      <c r="L4" s="39"/>
    </row>
    <row r="5" spans="2:12" s="3" customFormat="1" ht="15" customHeight="1">
      <c r="B5" s="9">
        <v>2</v>
      </c>
      <c r="C5" s="5" t="s">
        <v>22</v>
      </c>
      <c r="D5" s="5" t="s">
        <v>25</v>
      </c>
      <c r="E5" s="5" t="s">
        <v>26</v>
      </c>
      <c r="F5" s="24" t="s">
        <v>4</v>
      </c>
      <c r="G5" s="5" t="s">
        <v>2</v>
      </c>
      <c r="H5" s="5">
        <v>1</v>
      </c>
      <c r="I5" s="12">
        <f>VLOOKUP(G5,'[1]EMAMI LTD'!$C$4:$D$117,2,FALSE)</f>
        <v>32</v>
      </c>
      <c r="J5" s="12">
        <v>25</v>
      </c>
      <c r="K5" s="12">
        <f>H5*I5+J5</f>
        <v>57</v>
      </c>
      <c r="L5" s="34"/>
    </row>
    <row r="6" spans="2:12" s="3" customFormat="1" ht="15" customHeight="1">
      <c r="B6" s="9">
        <v>3</v>
      </c>
      <c r="C6" s="5" t="s">
        <v>27</v>
      </c>
      <c r="D6" s="5" t="s">
        <v>28</v>
      </c>
      <c r="E6" s="5" t="s">
        <v>29</v>
      </c>
      <c r="F6" s="24" t="s">
        <v>4</v>
      </c>
      <c r="G6" s="5" t="s">
        <v>2</v>
      </c>
      <c r="H6" s="5">
        <v>43</v>
      </c>
      <c r="I6" s="12">
        <f>VLOOKUP(G6,'[1]EMAMI LTD'!$C$4:$D$117,2,FALSE)</f>
        <v>32</v>
      </c>
      <c r="J6" s="12">
        <v>25</v>
      </c>
      <c r="K6" s="12">
        <f>H6*I6+J6</f>
        <v>1401</v>
      </c>
      <c r="L6" s="34"/>
    </row>
    <row r="7" spans="2:12" s="3" customFormat="1" ht="15" customHeight="1">
      <c r="B7" s="9">
        <v>4</v>
      </c>
      <c r="C7" s="5" t="s">
        <v>27</v>
      </c>
      <c r="D7" s="5" t="s">
        <v>30</v>
      </c>
      <c r="E7" s="5" t="s">
        <v>31</v>
      </c>
      <c r="F7" s="24" t="s">
        <v>4</v>
      </c>
      <c r="G7" s="5" t="s">
        <v>2</v>
      </c>
      <c r="H7" s="5">
        <v>28</v>
      </c>
      <c r="I7" s="12">
        <f>VLOOKUP(G7,'[1]EMAMI LTD'!$C$4:$D$117,2,FALSE)</f>
        <v>32</v>
      </c>
      <c r="J7" s="12">
        <v>25</v>
      </c>
      <c r="K7" s="12">
        <f>H7*I7+J7</f>
        <v>921</v>
      </c>
      <c r="L7" s="34"/>
    </row>
    <row r="8" spans="2:12" s="3" customFormat="1" ht="15" customHeight="1">
      <c r="B8" s="9">
        <v>5</v>
      </c>
      <c r="C8" s="5" t="s">
        <v>27</v>
      </c>
      <c r="D8" s="5" t="s">
        <v>32</v>
      </c>
      <c r="E8" s="5" t="s">
        <v>33</v>
      </c>
      <c r="F8" s="24" t="s">
        <v>4</v>
      </c>
      <c r="G8" s="5" t="s">
        <v>34</v>
      </c>
      <c r="H8" s="5">
        <v>6</v>
      </c>
      <c r="I8" s="12">
        <f>VLOOKUP(G8,'[1]EMAMI LTD'!$C$4:$D$117,2,FALSE)</f>
        <v>32</v>
      </c>
      <c r="J8" s="12">
        <v>25</v>
      </c>
      <c r="K8" s="12">
        <f>H8*I8+J8</f>
        <v>217</v>
      </c>
      <c r="L8" s="34"/>
    </row>
    <row r="9" spans="2:12" s="3" customFormat="1" ht="15" customHeight="1">
      <c r="B9" s="9">
        <v>6</v>
      </c>
      <c r="C9" s="5" t="s">
        <v>27</v>
      </c>
      <c r="D9" s="5" t="s">
        <v>35</v>
      </c>
      <c r="E9" s="5" t="s">
        <v>36</v>
      </c>
      <c r="F9" s="24" t="s">
        <v>4</v>
      </c>
      <c r="G9" s="5" t="s">
        <v>37</v>
      </c>
      <c r="H9" s="5">
        <v>18</v>
      </c>
      <c r="I9" s="12">
        <f>VLOOKUP(G9,'[1]EMAMI LTD'!$C$4:$D$117,2,FALSE)</f>
        <v>29</v>
      </c>
      <c r="J9" s="12">
        <v>25</v>
      </c>
      <c r="K9" s="12">
        <f>H9*I9+J9</f>
        <v>547</v>
      </c>
      <c r="L9" s="34"/>
    </row>
    <row r="10" spans="2:12" s="3" customFormat="1" ht="15" customHeight="1">
      <c r="B10" s="9">
        <v>7</v>
      </c>
      <c r="C10" s="5" t="s">
        <v>38</v>
      </c>
      <c r="D10" s="5" t="s">
        <v>39</v>
      </c>
      <c r="E10" s="5" t="s">
        <v>40</v>
      </c>
      <c r="F10" s="24" t="s">
        <v>4</v>
      </c>
      <c r="G10" s="5" t="s">
        <v>41</v>
      </c>
      <c r="H10" s="5">
        <v>11</v>
      </c>
      <c r="I10" s="12">
        <f>VLOOKUP(G10,'[1]EMAMI LTD'!$C$4:$D$117,2,FALSE)</f>
        <v>32</v>
      </c>
      <c r="J10" s="12">
        <v>25</v>
      </c>
      <c r="K10" s="12">
        <f>H10*I10+J10</f>
        <v>377</v>
      </c>
      <c r="L10" s="34"/>
    </row>
    <row r="11" spans="2:12" s="3" customFormat="1" ht="15" customHeight="1">
      <c r="B11" s="9">
        <v>8</v>
      </c>
      <c r="C11" s="5" t="s">
        <v>38</v>
      </c>
      <c r="D11" s="5" t="s">
        <v>42</v>
      </c>
      <c r="E11" s="5" t="s">
        <v>43</v>
      </c>
      <c r="F11" s="24" t="s">
        <v>4</v>
      </c>
      <c r="G11" s="5" t="s">
        <v>41</v>
      </c>
      <c r="H11" s="5">
        <v>3</v>
      </c>
      <c r="I11" s="12">
        <f>VLOOKUP(G11,'[1]EMAMI LTD'!$C$4:$D$117,2,FALSE)</f>
        <v>32</v>
      </c>
      <c r="J11" s="12">
        <v>25</v>
      </c>
      <c r="K11" s="12">
        <f>H11*I11+J11</f>
        <v>121</v>
      </c>
      <c r="L11" s="34"/>
    </row>
    <row r="12" spans="2:12" s="3" customFormat="1" ht="15" customHeight="1">
      <c r="B12" s="9">
        <v>9</v>
      </c>
      <c r="C12" s="5" t="s">
        <v>38</v>
      </c>
      <c r="D12" s="5" t="s">
        <v>44</v>
      </c>
      <c r="E12" s="5" t="s">
        <v>45</v>
      </c>
      <c r="F12" s="24" t="s">
        <v>4</v>
      </c>
      <c r="G12" s="5" t="s">
        <v>46</v>
      </c>
      <c r="H12" s="5">
        <v>4</v>
      </c>
      <c r="I12" s="12">
        <f>VLOOKUP(G12,'[1]EMAMI LTD'!$C$4:$D$117,2,FALSE)</f>
        <v>29</v>
      </c>
      <c r="J12" s="12">
        <v>25</v>
      </c>
      <c r="K12" s="12">
        <f>H12*I12+J12</f>
        <v>141</v>
      </c>
      <c r="L12" s="34"/>
    </row>
    <row r="13" spans="2:12" s="3" customFormat="1" ht="15" customHeight="1">
      <c r="B13" s="9">
        <v>10</v>
      </c>
      <c r="C13" s="5" t="s">
        <v>38</v>
      </c>
      <c r="D13" s="5" t="s">
        <v>47</v>
      </c>
      <c r="E13" s="5" t="s">
        <v>48</v>
      </c>
      <c r="F13" s="24" t="s">
        <v>4</v>
      </c>
      <c r="G13" s="5" t="s">
        <v>49</v>
      </c>
      <c r="H13" s="5">
        <v>4</v>
      </c>
      <c r="I13" s="12">
        <f>VLOOKUP(G13,'[1]EMAMI LTD'!$C$4:$D$117,2,FALSE)</f>
        <v>29</v>
      </c>
      <c r="J13" s="12">
        <v>25</v>
      </c>
      <c r="K13" s="12">
        <f>H13*I13+J13</f>
        <v>141</v>
      </c>
      <c r="L13" s="34"/>
    </row>
    <row r="14" spans="2:12" s="3" customFormat="1" ht="15" customHeight="1">
      <c r="B14" s="9">
        <v>11</v>
      </c>
      <c r="C14" s="5" t="s">
        <v>38</v>
      </c>
      <c r="D14" s="5" t="s">
        <v>50</v>
      </c>
      <c r="E14" s="5" t="s">
        <v>51</v>
      </c>
      <c r="F14" s="24" t="s">
        <v>4</v>
      </c>
      <c r="G14" s="5" t="s">
        <v>52</v>
      </c>
      <c r="H14" s="5">
        <v>3</v>
      </c>
      <c r="I14" s="12">
        <f>VLOOKUP(G14,'[1]EMAMI LTD'!$C$4:$D$117,2,FALSE)</f>
        <v>29</v>
      </c>
      <c r="J14" s="12">
        <v>25</v>
      </c>
      <c r="K14" s="12">
        <f>H14*I14+J14</f>
        <v>112</v>
      </c>
      <c r="L14" s="34"/>
    </row>
    <row r="15" spans="2:12" s="3" customFormat="1" ht="15" customHeight="1">
      <c r="B15" s="9">
        <v>12</v>
      </c>
      <c r="C15" s="5" t="s">
        <v>53</v>
      </c>
      <c r="D15" s="5" t="s">
        <v>54</v>
      </c>
      <c r="E15" s="5" t="s">
        <v>55</v>
      </c>
      <c r="F15" s="24" t="s">
        <v>4</v>
      </c>
      <c r="G15" s="5" t="s">
        <v>1</v>
      </c>
      <c r="H15" s="5">
        <v>65</v>
      </c>
      <c r="I15" s="12">
        <f>VLOOKUP(G15,'[1]EMAMI LTD'!$C$4:$D$117,2,FALSE)</f>
        <v>32</v>
      </c>
      <c r="J15" s="12">
        <v>25</v>
      </c>
      <c r="K15" s="12">
        <f>H15*I15+J15</f>
        <v>2105</v>
      </c>
      <c r="L15" s="34"/>
    </row>
    <row r="16" spans="2:12" s="3" customFormat="1" ht="15" customHeight="1">
      <c r="B16" s="9">
        <v>13</v>
      </c>
      <c r="C16" s="5" t="s">
        <v>56</v>
      </c>
      <c r="D16" s="5" t="s">
        <v>57</v>
      </c>
      <c r="E16" s="5" t="s">
        <v>58</v>
      </c>
      <c r="F16" s="24" t="s">
        <v>4</v>
      </c>
      <c r="G16" s="5" t="s">
        <v>1</v>
      </c>
      <c r="H16" s="5">
        <v>29</v>
      </c>
      <c r="I16" s="12">
        <f>VLOOKUP(G16,'[1]EMAMI LTD'!$C$4:$D$117,2,FALSE)</f>
        <v>32</v>
      </c>
      <c r="J16" s="12">
        <v>25</v>
      </c>
      <c r="K16" s="12">
        <f>H16*I16+J16</f>
        <v>953</v>
      </c>
      <c r="L16" s="34"/>
    </row>
    <row r="17" spans="2:12" s="3" customFormat="1" ht="15" customHeight="1">
      <c r="B17" s="9">
        <v>14</v>
      </c>
      <c r="C17" s="5" t="s">
        <v>56</v>
      </c>
      <c r="D17" s="5" t="s">
        <v>59</v>
      </c>
      <c r="E17" s="5" t="s">
        <v>60</v>
      </c>
      <c r="F17" s="24" t="s">
        <v>4</v>
      </c>
      <c r="G17" s="5" t="s">
        <v>1</v>
      </c>
      <c r="H17" s="5">
        <v>11</v>
      </c>
      <c r="I17" s="12">
        <f>VLOOKUP(G17,'[1]EMAMI LTD'!$C$4:$D$117,2,FALSE)</f>
        <v>32</v>
      </c>
      <c r="J17" s="12">
        <v>25</v>
      </c>
      <c r="K17" s="12">
        <f>H17*I17+J17</f>
        <v>377</v>
      </c>
      <c r="L17" s="34"/>
    </row>
    <row r="18" spans="2:12" s="3" customFormat="1" ht="15" customHeight="1">
      <c r="B18" s="9">
        <v>15</v>
      </c>
      <c r="C18" s="5" t="s">
        <v>56</v>
      </c>
      <c r="D18" s="5" t="s">
        <v>61</v>
      </c>
      <c r="E18" s="5" t="s">
        <v>62</v>
      </c>
      <c r="F18" s="24" t="s">
        <v>4</v>
      </c>
      <c r="G18" s="5" t="s">
        <v>15</v>
      </c>
      <c r="H18" s="5">
        <v>143</v>
      </c>
      <c r="I18" s="12">
        <f>VLOOKUP(G18,'[1]EMAMI LTD'!$C$4:$D$117,2,FALSE)</f>
        <v>40</v>
      </c>
      <c r="J18" s="12">
        <v>25</v>
      </c>
      <c r="K18" s="12">
        <f>H18*I18+J18</f>
        <v>5745</v>
      </c>
      <c r="L18" s="34"/>
    </row>
    <row r="19" spans="2:12" s="3" customFormat="1" ht="15" customHeight="1">
      <c r="B19" s="9">
        <v>16</v>
      </c>
      <c r="C19" s="5" t="s">
        <v>63</v>
      </c>
      <c r="D19" s="5" t="s">
        <v>64</v>
      </c>
      <c r="E19" s="5" t="s">
        <v>65</v>
      </c>
      <c r="F19" s="24" t="s">
        <v>4</v>
      </c>
      <c r="G19" s="5" t="s">
        <v>66</v>
      </c>
      <c r="H19" s="5">
        <v>39</v>
      </c>
      <c r="I19" s="12">
        <f>VLOOKUP(G19,'[1]EMAMI LTD'!$C$4:$D$117,2,FALSE)</f>
        <v>29</v>
      </c>
      <c r="J19" s="12">
        <v>25</v>
      </c>
      <c r="K19" s="12">
        <f>H19*I19+J19</f>
        <v>1156</v>
      </c>
      <c r="L19" s="34"/>
    </row>
    <row r="20" spans="2:12" s="3" customFormat="1" ht="15" customHeight="1">
      <c r="B20" s="9">
        <v>17</v>
      </c>
      <c r="C20" s="5" t="s">
        <v>63</v>
      </c>
      <c r="D20" s="5" t="s">
        <v>67</v>
      </c>
      <c r="E20" s="5" t="s">
        <v>68</v>
      </c>
      <c r="F20" s="24" t="s">
        <v>4</v>
      </c>
      <c r="G20" s="5" t="s">
        <v>15</v>
      </c>
      <c r="H20" s="5">
        <v>61</v>
      </c>
      <c r="I20" s="12">
        <f>VLOOKUP(G20,'[1]EMAMI LTD'!$C$4:$D$117,2,FALSE)</f>
        <v>40</v>
      </c>
      <c r="J20" s="12">
        <v>25</v>
      </c>
      <c r="K20" s="12">
        <f>H20*I20+J20</f>
        <v>2465</v>
      </c>
      <c r="L20" s="34"/>
    </row>
    <row r="21" spans="2:12" s="3" customFormat="1" ht="15" customHeight="1">
      <c r="B21" s="9">
        <v>18</v>
      </c>
      <c r="C21" s="5" t="s">
        <v>63</v>
      </c>
      <c r="D21" s="5" t="s">
        <v>69</v>
      </c>
      <c r="E21" s="5" t="s">
        <v>70</v>
      </c>
      <c r="F21" s="24" t="s">
        <v>4</v>
      </c>
      <c r="G21" s="5" t="s">
        <v>2</v>
      </c>
      <c r="H21" s="5">
        <v>31</v>
      </c>
      <c r="I21" s="12">
        <f>VLOOKUP(G21,'[1]EMAMI LTD'!$C$4:$D$117,2,FALSE)</f>
        <v>32</v>
      </c>
      <c r="J21" s="12">
        <v>25</v>
      </c>
      <c r="K21" s="12">
        <f>H21*I21+J21</f>
        <v>1017</v>
      </c>
      <c r="L21" s="34"/>
    </row>
    <row r="22" spans="2:12" s="3" customFormat="1" ht="15" customHeight="1">
      <c r="B22" s="9">
        <v>19</v>
      </c>
      <c r="C22" s="5" t="s">
        <v>71</v>
      </c>
      <c r="D22" s="5" t="s">
        <v>72</v>
      </c>
      <c r="E22" s="5" t="s">
        <v>73</v>
      </c>
      <c r="F22" s="24" t="s">
        <v>4</v>
      </c>
      <c r="G22" s="5" t="s">
        <v>18</v>
      </c>
      <c r="H22" s="5">
        <v>47</v>
      </c>
      <c r="I22" s="12">
        <f>VLOOKUP(G22,'[1]EMAMI LTD'!$C$4:$D$117,2,FALSE)</f>
        <v>29</v>
      </c>
      <c r="J22" s="12">
        <v>25</v>
      </c>
      <c r="K22" s="12">
        <f>H22*I22+J22</f>
        <v>1388</v>
      </c>
      <c r="L22" s="34"/>
    </row>
    <row r="23" spans="2:12" s="3" customFormat="1" ht="15" customHeight="1">
      <c r="B23" s="9">
        <v>20</v>
      </c>
      <c r="C23" s="5" t="s">
        <v>71</v>
      </c>
      <c r="D23" s="5" t="s">
        <v>74</v>
      </c>
      <c r="E23" s="5" t="s">
        <v>75</v>
      </c>
      <c r="F23" s="24" t="s">
        <v>4</v>
      </c>
      <c r="G23" s="5" t="s">
        <v>18</v>
      </c>
      <c r="H23" s="5">
        <v>15</v>
      </c>
      <c r="I23" s="12">
        <f>VLOOKUP(G23,'[1]EMAMI LTD'!$C$4:$D$117,2,FALSE)</f>
        <v>29</v>
      </c>
      <c r="J23" s="12">
        <v>25</v>
      </c>
      <c r="K23" s="12">
        <f>H23*I23+J23</f>
        <v>460</v>
      </c>
      <c r="L23" s="34"/>
    </row>
    <row r="24" spans="2:12" s="3" customFormat="1" ht="15" customHeight="1">
      <c r="B24" s="9">
        <v>21</v>
      </c>
      <c r="C24" s="5" t="s">
        <v>71</v>
      </c>
      <c r="D24" s="5" t="s">
        <v>76</v>
      </c>
      <c r="E24" s="5" t="s">
        <v>77</v>
      </c>
      <c r="F24" s="24" t="s">
        <v>4</v>
      </c>
      <c r="G24" s="5" t="s">
        <v>2</v>
      </c>
      <c r="H24" s="5">
        <v>57</v>
      </c>
      <c r="I24" s="12">
        <f>VLOOKUP(G24,'[1]EMAMI LTD'!$C$4:$D$117,2,FALSE)</f>
        <v>32</v>
      </c>
      <c r="J24" s="12">
        <v>25</v>
      </c>
      <c r="K24" s="12">
        <f>H24*I24+J24</f>
        <v>1849</v>
      </c>
      <c r="L24" s="34"/>
    </row>
    <row r="25" spans="2:12" s="3" customFormat="1" ht="15" customHeight="1">
      <c r="B25" s="9">
        <v>22</v>
      </c>
      <c r="C25" s="5" t="s">
        <v>78</v>
      </c>
      <c r="D25" s="24" t="s">
        <v>79</v>
      </c>
      <c r="E25" s="5" t="s">
        <v>80</v>
      </c>
      <c r="F25" s="24" t="s">
        <v>81</v>
      </c>
      <c r="G25" s="24" t="s">
        <v>82</v>
      </c>
      <c r="H25" s="5">
        <v>21</v>
      </c>
      <c r="I25" s="12">
        <v>32</v>
      </c>
      <c r="J25" s="12">
        <v>25</v>
      </c>
      <c r="K25" s="12">
        <f>H25*I25+J25</f>
        <v>697</v>
      </c>
      <c r="L25" s="34" t="s">
        <v>83</v>
      </c>
    </row>
    <row r="26" spans="2:12" s="3" customFormat="1" ht="15" customHeight="1">
      <c r="B26" s="9">
        <v>23</v>
      </c>
      <c r="C26" s="5" t="s">
        <v>84</v>
      </c>
      <c r="D26" s="5" t="s">
        <v>85</v>
      </c>
      <c r="E26" s="5" t="s">
        <v>86</v>
      </c>
      <c r="F26" s="24" t="s">
        <v>4</v>
      </c>
      <c r="G26" s="5" t="s">
        <v>1</v>
      </c>
      <c r="H26" s="5">
        <v>9</v>
      </c>
      <c r="I26" s="12">
        <f>VLOOKUP(G26,'[1]EMAMI LTD'!$C$4:$D$117,2,FALSE)</f>
        <v>32</v>
      </c>
      <c r="J26" s="12">
        <v>25</v>
      </c>
      <c r="K26" s="12">
        <f>H26*I26+J26</f>
        <v>313</v>
      </c>
      <c r="L26" s="34"/>
    </row>
    <row r="27" spans="2:12" s="3" customFormat="1" ht="15" customHeight="1">
      <c r="B27" s="9">
        <v>24</v>
      </c>
      <c r="C27" s="5" t="s">
        <v>84</v>
      </c>
      <c r="D27" s="5" t="s">
        <v>87</v>
      </c>
      <c r="E27" s="5" t="s">
        <v>88</v>
      </c>
      <c r="F27" s="24" t="s">
        <v>4</v>
      </c>
      <c r="G27" s="5" t="s">
        <v>1</v>
      </c>
      <c r="H27" s="5">
        <v>45</v>
      </c>
      <c r="I27" s="12">
        <f>VLOOKUP(G27,'[1]EMAMI LTD'!$C$4:$D$117,2,FALSE)</f>
        <v>32</v>
      </c>
      <c r="J27" s="12">
        <v>25</v>
      </c>
      <c r="K27" s="12">
        <f>H27*I27+J27</f>
        <v>1465</v>
      </c>
      <c r="L27" s="34"/>
    </row>
    <row r="28" spans="2:12" s="3" customFormat="1" ht="15" customHeight="1">
      <c r="B28" s="9">
        <v>25</v>
      </c>
      <c r="C28" s="5" t="s">
        <v>89</v>
      </c>
      <c r="D28" s="5" t="s">
        <v>90</v>
      </c>
      <c r="E28" s="5" t="s">
        <v>91</v>
      </c>
      <c r="F28" s="24" t="s">
        <v>4</v>
      </c>
      <c r="G28" s="5" t="s">
        <v>2</v>
      </c>
      <c r="H28" s="5">
        <v>13</v>
      </c>
      <c r="I28" s="12">
        <f>VLOOKUP(G28,'[1]EMAMI LTD'!$C$4:$D$117,2,FALSE)</f>
        <v>32</v>
      </c>
      <c r="J28" s="12">
        <v>25</v>
      </c>
      <c r="K28" s="12">
        <f>H28*I28+J28</f>
        <v>441</v>
      </c>
      <c r="L28" s="34"/>
    </row>
    <row r="29" spans="2:12" s="3" customFormat="1" ht="15" customHeight="1">
      <c r="B29" s="9">
        <v>26</v>
      </c>
      <c r="C29" s="5" t="s">
        <v>89</v>
      </c>
      <c r="D29" s="5" t="s">
        <v>92</v>
      </c>
      <c r="E29" s="5" t="s">
        <v>93</v>
      </c>
      <c r="F29" s="24" t="s">
        <v>4</v>
      </c>
      <c r="G29" s="5" t="s">
        <v>1</v>
      </c>
      <c r="H29" s="5">
        <v>15</v>
      </c>
      <c r="I29" s="12">
        <f>VLOOKUP(G29,'[1]EMAMI LTD'!$C$4:$D$117,2,FALSE)</f>
        <v>32</v>
      </c>
      <c r="J29" s="12">
        <v>25</v>
      </c>
      <c r="K29" s="12">
        <f>H29*I29+J29</f>
        <v>505</v>
      </c>
      <c r="L29" s="34"/>
    </row>
    <row r="30" spans="2:12" s="3" customFormat="1" ht="15" customHeight="1">
      <c r="B30" s="9">
        <v>27</v>
      </c>
      <c r="C30" s="5" t="s">
        <v>94</v>
      </c>
      <c r="D30" s="5" t="s">
        <v>95</v>
      </c>
      <c r="E30" s="5" t="s">
        <v>96</v>
      </c>
      <c r="F30" s="24" t="s">
        <v>4</v>
      </c>
      <c r="G30" s="5" t="s">
        <v>2</v>
      </c>
      <c r="H30" s="5">
        <v>10</v>
      </c>
      <c r="I30" s="12">
        <f>VLOOKUP(G30,'[1]EMAMI LTD'!$C$4:$D$117,2,FALSE)</f>
        <v>32</v>
      </c>
      <c r="J30" s="12">
        <v>25</v>
      </c>
      <c r="K30" s="12">
        <f>H30*I30+J30</f>
        <v>345</v>
      </c>
      <c r="L30" s="34"/>
    </row>
    <row r="31" spans="2:12" s="3" customFormat="1" ht="15" customHeight="1">
      <c r="B31" s="9">
        <v>28</v>
      </c>
      <c r="C31" s="5" t="s">
        <v>97</v>
      </c>
      <c r="D31" s="5" t="s">
        <v>98</v>
      </c>
      <c r="E31" s="5" t="s">
        <v>99</v>
      </c>
      <c r="F31" s="24" t="s">
        <v>4</v>
      </c>
      <c r="G31" s="5" t="s">
        <v>16</v>
      </c>
      <c r="H31" s="5">
        <v>9</v>
      </c>
      <c r="I31" s="12">
        <f>VLOOKUP(G31,'[1]EMAMI LTD'!$C$4:$D$117,2,FALSE)</f>
        <v>32</v>
      </c>
      <c r="J31" s="12">
        <v>25</v>
      </c>
      <c r="K31" s="12">
        <f>H31*I31+J31</f>
        <v>313</v>
      </c>
      <c r="L31" s="34"/>
    </row>
    <row r="32" spans="2:12" s="3" customFormat="1" ht="15" customHeight="1">
      <c r="B32" s="9">
        <v>29</v>
      </c>
      <c r="C32" s="5" t="s">
        <v>97</v>
      </c>
      <c r="D32" s="5" t="s">
        <v>100</v>
      </c>
      <c r="E32" s="5" t="s">
        <v>101</v>
      </c>
      <c r="F32" s="24" t="s">
        <v>4</v>
      </c>
      <c r="G32" s="5" t="s">
        <v>1</v>
      </c>
      <c r="H32" s="5">
        <v>11</v>
      </c>
      <c r="I32" s="12">
        <f>VLOOKUP(G32,'[1]EMAMI LTD'!$C$4:$D$117,2,FALSE)</f>
        <v>32</v>
      </c>
      <c r="J32" s="12">
        <v>25</v>
      </c>
      <c r="K32" s="12">
        <f>H32*I32+J32</f>
        <v>377</v>
      </c>
      <c r="L32" s="34"/>
    </row>
    <row r="33" spans="2:12" s="3" customFormat="1" ht="15" customHeight="1">
      <c r="B33" s="9">
        <v>30</v>
      </c>
      <c r="C33" s="5" t="s">
        <v>97</v>
      </c>
      <c r="D33" s="5" t="s">
        <v>102</v>
      </c>
      <c r="E33" s="5" t="s">
        <v>103</v>
      </c>
      <c r="F33" s="24" t="s">
        <v>4</v>
      </c>
      <c r="G33" s="5" t="s">
        <v>15</v>
      </c>
      <c r="H33" s="5">
        <v>124</v>
      </c>
      <c r="I33" s="12">
        <f>VLOOKUP(G33,'[1]EMAMI LTD'!$C$4:$D$117,2,FALSE)</f>
        <v>40</v>
      </c>
      <c r="J33" s="12">
        <v>25</v>
      </c>
      <c r="K33" s="12">
        <f>H33*I33+J33</f>
        <v>4985</v>
      </c>
      <c r="L33" s="34"/>
    </row>
    <row r="34" spans="2:12" s="3" customFormat="1" ht="15" customHeight="1">
      <c r="B34" s="9">
        <v>31</v>
      </c>
      <c r="C34" s="5" t="s">
        <v>97</v>
      </c>
      <c r="D34" s="5" t="s">
        <v>104</v>
      </c>
      <c r="E34" s="5" t="s">
        <v>105</v>
      </c>
      <c r="F34" s="24" t="s">
        <v>4</v>
      </c>
      <c r="G34" s="5" t="s">
        <v>41</v>
      </c>
      <c r="H34" s="5">
        <v>20</v>
      </c>
      <c r="I34" s="12">
        <f>VLOOKUP(G34,'[1]EMAMI LTD'!$C$4:$D$117,2,FALSE)</f>
        <v>32</v>
      </c>
      <c r="J34" s="12">
        <v>25</v>
      </c>
      <c r="K34" s="12">
        <f>H34*I34+J34</f>
        <v>665</v>
      </c>
      <c r="L34" s="34"/>
    </row>
    <row r="35" spans="2:12" s="3" customFormat="1" ht="15" customHeight="1">
      <c r="B35" s="9">
        <v>32</v>
      </c>
      <c r="C35" s="5" t="s">
        <v>106</v>
      </c>
      <c r="D35" s="5" t="s">
        <v>107</v>
      </c>
      <c r="E35" s="5" t="s">
        <v>108</v>
      </c>
      <c r="F35" s="24" t="s">
        <v>4</v>
      </c>
      <c r="G35" s="5" t="s">
        <v>18</v>
      </c>
      <c r="H35" s="5">
        <v>41</v>
      </c>
      <c r="I35" s="12">
        <f>VLOOKUP(G35,'[1]EMAMI LTD'!$C$4:$D$117,2,FALSE)</f>
        <v>29</v>
      </c>
      <c r="J35" s="12">
        <v>25</v>
      </c>
      <c r="K35" s="12">
        <f>H35*I35+J35</f>
        <v>1214</v>
      </c>
      <c r="L35" s="34"/>
    </row>
    <row r="36" spans="2:12" s="3" customFormat="1" ht="15" customHeight="1">
      <c r="B36" s="9">
        <v>33</v>
      </c>
      <c r="C36" s="5" t="s">
        <v>106</v>
      </c>
      <c r="D36" s="5" t="s">
        <v>109</v>
      </c>
      <c r="E36" s="5" t="s">
        <v>110</v>
      </c>
      <c r="F36" s="24" t="s">
        <v>4</v>
      </c>
      <c r="G36" s="5" t="s">
        <v>2</v>
      </c>
      <c r="H36" s="5">
        <v>20</v>
      </c>
      <c r="I36" s="12">
        <f>VLOOKUP(G36,'[1]EMAMI LTD'!$C$4:$D$117,2,FALSE)</f>
        <v>32</v>
      </c>
      <c r="J36" s="12">
        <v>25</v>
      </c>
      <c r="K36" s="12">
        <f>H36*I36+J36</f>
        <v>665</v>
      </c>
      <c r="L36" s="34"/>
    </row>
    <row r="37" spans="2:12" s="3" customFormat="1" ht="15" customHeight="1">
      <c r="B37" s="9">
        <v>34</v>
      </c>
      <c r="C37" s="5" t="s">
        <v>106</v>
      </c>
      <c r="D37" s="5" t="s">
        <v>111</v>
      </c>
      <c r="E37" s="5" t="s">
        <v>112</v>
      </c>
      <c r="F37" s="24" t="s">
        <v>4</v>
      </c>
      <c r="G37" s="5" t="s">
        <v>2</v>
      </c>
      <c r="H37" s="5">
        <v>9</v>
      </c>
      <c r="I37" s="12">
        <f>VLOOKUP(G37,'[1]EMAMI LTD'!$C$4:$D$117,2,FALSE)</f>
        <v>32</v>
      </c>
      <c r="J37" s="12">
        <v>25</v>
      </c>
      <c r="K37" s="12">
        <f>H37*I37+J37</f>
        <v>313</v>
      </c>
      <c r="L37" s="34"/>
    </row>
    <row r="38" spans="2:12" s="3" customFormat="1" ht="15" customHeight="1">
      <c r="B38" s="9">
        <v>35</v>
      </c>
      <c r="C38" s="5" t="s">
        <v>113</v>
      </c>
      <c r="D38" s="5" t="s">
        <v>114</v>
      </c>
      <c r="E38" s="5" t="s">
        <v>115</v>
      </c>
      <c r="F38" s="24" t="s">
        <v>4</v>
      </c>
      <c r="G38" s="5" t="s">
        <v>17</v>
      </c>
      <c r="H38" s="5">
        <v>10</v>
      </c>
      <c r="I38" s="12">
        <f>VLOOKUP(G38,'[1]EMAMI LTD'!$C$4:$D$117,2,FALSE)</f>
        <v>32</v>
      </c>
      <c r="J38" s="12">
        <v>25</v>
      </c>
      <c r="K38" s="12">
        <f>H38*I38+J38</f>
        <v>345</v>
      </c>
      <c r="L38" s="34"/>
    </row>
    <row r="39" spans="2:12" s="3" customFormat="1" ht="15" customHeight="1">
      <c r="B39" s="9">
        <v>36</v>
      </c>
      <c r="C39" s="5" t="s">
        <v>113</v>
      </c>
      <c r="D39" s="5" t="s">
        <v>116</v>
      </c>
      <c r="E39" s="5" t="s">
        <v>117</v>
      </c>
      <c r="F39" s="24" t="s">
        <v>4</v>
      </c>
      <c r="G39" s="5" t="s">
        <v>2</v>
      </c>
      <c r="H39" s="5">
        <v>31</v>
      </c>
      <c r="I39" s="12">
        <f>VLOOKUP(G39,'[1]EMAMI LTD'!$C$4:$D$117,2,FALSE)</f>
        <v>32</v>
      </c>
      <c r="J39" s="12">
        <v>25</v>
      </c>
      <c r="K39" s="12">
        <f>H39*I39+J39</f>
        <v>1017</v>
      </c>
      <c r="L39" s="34"/>
    </row>
    <row r="40" spans="2:12" s="3" customFormat="1" ht="15" customHeight="1">
      <c r="B40" s="9">
        <v>37</v>
      </c>
      <c r="C40" s="5" t="s">
        <v>118</v>
      </c>
      <c r="D40" s="5" t="s">
        <v>119</v>
      </c>
      <c r="E40" s="5" t="s">
        <v>120</v>
      </c>
      <c r="F40" s="24" t="s">
        <v>4</v>
      </c>
      <c r="G40" s="5" t="s">
        <v>1</v>
      </c>
      <c r="H40" s="5">
        <v>83</v>
      </c>
      <c r="I40" s="12">
        <f>VLOOKUP(G40,'[1]EMAMI LTD'!$C$4:$D$117,2,FALSE)</f>
        <v>32</v>
      </c>
      <c r="J40" s="12">
        <v>25</v>
      </c>
      <c r="K40" s="12">
        <f>H40*I40+J40</f>
        <v>2681</v>
      </c>
      <c r="L40" s="34"/>
    </row>
    <row r="41" spans="2:12" s="3" customFormat="1" ht="15" customHeight="1">
      <c r="B41" s="9">
        <v>38</v>
      </c>
      <c r="C41" s="5" t="s">
        <v>121</v>
      </c>
      <c r="D41" s="5" t="s">
        <v>122</v>
      </c>
      <c r="E41" s="5" t="s">
        <v>123</v>
      </c>
      <c r="F41" s="24" t="s">
        <v>4</v>
      </c>
      <c r="G41" s="5" t="s">
        <v>124</v>
      </c>
      <c r="H41" s="5">
        <v>6</v>
      </c>
      <c r="I41" s="12">
        <f>VLOOKUP(G41,'[1]EMAMI LTD'!$C$4:$D$117,2,FALSE)</f>
        <v>29</v>
      </c>
      <c r="J41" s="12">
        <v>25</v>
      </c>
      <c r="K41" s="12">
        <f>H41*I41+J41</f>
        <v>199</v>
      </c>
      <c r="L41" s="34"/>
    </row>
    <row r="42" spans="2:12" s="3" customFormat="1" ht="15" customHeight="1">
      <c r="B42" s="9">
        <v>39</v>
      </c>
      <c r="C42" s="5" t="s">
        <v>121</v>
      </c>
      <c r="D42" s="5" t="s">
        <v>125</v>
      </c>
      <c r="E42" s="5" t="s">
        <v>126</v>
      </c>
      <c r="F42" s="24" t="s">
        <v>4</v>
      </c>
      <c r="G42" s="5" t="s">
        <v>15</v>
      </c>
      <c r="H42" s="5">
        <v>14</v>
      </c>
      <c r="I42" s="12">
        <f>VLOOKUP(G42,'[1]EMAMI LTD'!$C$4:$D$117,2,FALSE)</f>
        <v>40</v>
      </c>
      <c r="J42" s="12">
        <v>25</v>
      </c>
      <c r="K42" s="12">
        <f>H42*I42+J42</f>
        <v>585</v>
      </c>
      <c r="L42" s="34"/>
    </row>
    <row r="43" spans="2:12" s="3" customFormat="1" ht="15" customHeight="1">
      <c r="B43" s="9">
        <v>40</v>
      </c>
      <c r="C43" s="5" t="s">
        <v>121</v>
      </c>
      <c r="D43" s="5" t="s">
        <v>127</v>
      </c>
      <c r="E43" s="5" t="s">
        <v>128</v>
      </c>
      <c r="F43" s="24" t="s">
        <v>4</v>
      </c>
      <c r="G43" s="5" t="s">
        <v>18</v>
      </c>
      <c r="H43" s="5">
        <v>77</v>
      </c>
      <c r="I43" s="12">
        <f>VLOOKUP(G43,'[1]EMAMI LTD'!$C$4:$D$117,2,FALSE)</f>
        <v>29</v>
      </c>
      <c r="J43" s="12">
        <v>25</v>
      </c>
      <c r="K43" s="12">
        <f>H43*I43+J43</f>
        <v>2258</v>
      </c>
      <c r="L43" s="34"/>
    </row>
    <row r="44" spans="2:12" s="3" customFormat="1" ht="15" customHeight="1">
      <c r="B44" s="9">
        <v>41</v>
      </c>
      <c r="C44" s="5" t="s">
        <v>121</v>
      </c>
      <c r="D44" s="5" t="s">
        <v>129</v>
      </c>
      <c r="E44" s="5" t="s">
        <v>130</v>
      </c>
      <c r="F44" s="24" t="s">
        <v>4</v>
      </c>
      <c r="G44" s="5" t="s">
        <v>1</v>
      </c>
      <c r="H44" s="5">
        <v>15</v>
      </c>
      <c r="I44" s="12">
        <f>VLOOKUP(G44,'[1]EMAMI LTD'!$C$4:$D$117,2,FALSE)</f>
        <v>32</v>
      </c>
      <c r="J44" s="12">
        <v>25</v>
      </c>
      <c r="K44" s="12">
        <f>H44*I44+J44</f>
        <v>505</v>
      </c>
      <c r="L44" s="34"/>
    </row>
    <row r="45" spans="2:12" s="3" customFormat="1" ht="15" customHeight="1">
      <c r="B45" s="9">
        <v>42</v>
      </c>
      <c r="C45" s="5" t="s">
        <v>121</v>
      </c>
      <c r="D45" s="5" t="s">
        <v>131</v>
      </c>
      <c r="E45" s="5" t="s">
        <v>132</v>
      </c>
      <c r="F45" s="24" t="s">
        <v>4</v>
      </c>
      <c r="G45" s="5" t="s">
        <v>2</v>
      </c>
      <c r="H45" s="5">
        <v>17</v>
      </c>
      <c r="I45" s="12">
        <f>VLOOKUP(G45,'[1]EMAMI LTD'!$C$4:$D$117,2,FALSE)</f>
        <v>32</v>
      </c>
      <c r="J45" s="12">
        <v>25</v>
      </c>
      <c r="K45" s="12">
        <f>H45*I45+J45</f>
        <v>569</v>
      </c>
      <c r="L45" s="34"/>
    </row>
    <row r="46" spans="2:12" s="3" customFormat="1" ht="15" customHeight="1">
      <c r="B46" s="9">
        <v>43</v>
      </c>
      <c r="C46" s="5" t="s">
        <v>121</v>
      </c>
      <c r="D46" s="5" t="s">
        <v>133</v>
      </c>
      <c r="E46" s="5" t="s">
        <v>134</v>
      </c>
      <c r="F46" s="24" t="s">
        <v>4</v>
      </c>
      <c r="G46" s="5" t="s">
        <v>1</v>
      </c>
      <c r="H46" s="5">
        <v>28</v>
      </c>
      <c r="I46" s="12">
        <f>VLOOKUP(G46,'[1]EMAMI LTD'!$C$4:$D$117,2,FALSE)</f>
        <v>32</v>
      </c>
      <c r="J46" s="12">
        <v>25</v>
      </c>
      <c r="K46" s="12">
        <f>H46*I46+J46</f>
        <v>921</v>
      </c>
      <c r="L46" s="34"/>
    </row>
    <row r="47" spans="2:12" s="3" customFormat="1" ht="15" customHeight="1">
      <c r="B47" s="9">
        <v>44</v>
      </c>
      <c r="C47" s="5" t="s">
        <v>135</v>
      </c>
      <c r="D47" s="5" t="s">
        <v>136</v>
      </c>
      <c r="E47" s="5" t="s">
        <v>137</v>
      </c>
      <c r="F47" s="24" t="s">
        <v>4</v>
      </c>
      <c r="G47" s="5" t="s">
        <v>1</v>
      </c>
      <c r="H47" s="5">
        <v>9</v>
      </c>
      <c r="I47" s="12">
        <f>VLOOKUP(G47,'[1]EMAMI LTD'!$C$4:$D$117,2,FALSE)</f>
        <v>32</v>
      </c>
      <c r="J47" s="12">
        <v>25</v>
      </c>
      <c r="K47" s="12">
        <f>H47*I47+J47</f>
        <v>313</v>
      </c>
      <c r="L47" s="34"/>
    </row>
    <row r="48" spans="2:12" s="3" customFormat="1" ht="15" customHeight="1">
      <c r="B48" s="9">
        <v>45</v>
      </c>
      <c r="C48" s="5" t="s">
        <v>135</v>
      </c>
      <c r="D48" s="5" t="s">
        <v>138</v>
      </c>
      <c r="E48" s="5" t="s">
        <v>139</v>
      </c>
      <c r="F48" s="24" t="s">
        <v>4</v>
      </c>
      <c r="G48" s="5" t="s">
        <v>1</v>
      </c>
      <c r="H48" s="5">
        <v>2</v>
      </c>
      <c r="I48" s="12">
        <f>VLOOKUP(G48,'[1]EMAMI LTD'!$C$4:$D$117,2,FALSE)</f>
        <v>32</v>
      </c>
      <c r="J48" s="12">
        <v>25</v>
      </c>
      <c r="K48" s="12">
        <f>H48*I48+J48</f>
        <v>89</v>
      </c>
      <c r="L48" s="34"/>
    </row>
    <row r="49" spans="2:12" s="3" customFormat="1" ht="15" customHeight="1">
      <c r="B49" s="9">
        <v>46</v>
      </c>
      <c r="C49" s="5" t="s">
        <v>135</v>
      </c>
      <c r="D49" s="5" t="s">
        <v>140</v>
      </c>
      <c r="E49" s="5" t="s">
        <v>141</v>
      </c>
      <c r="F49" s="24" t="s">
        <v>4</v>
      </c>
      <c r="G49" s="5" t="s">
        <v>1</v>
      </c>
      <c r="H49" s="5">
        <v>8</v>
      </c>
      <c r="I49" s="12">
        <f>VLOOKUP(G49,'[1]EMAMI LTD'!$C$4:$D$117,2,FALSE)</f>
        <v>32</v>
      </c>
      <c r="J49" s="12">
        <v>25</v>
      </c>
      <c r="K49" s="12">
        <f>H49*I49+J49</f>
        <v>281</v>
      </c>
      <c r="L49" s="34"/>
    </row>
    <row r="50" spans="2:12" s="3" customFormat="1" ht="15" customHeight="1">
      <c r="B50" s="9">
        <v>47</v>
      </c>
      <c r="C50" s="5" t="s">
        <v>135</v>
      </c>
      <c r="D50" s="5" t="s">
        <v>142</v>
      </c>
      <c r="E50" s="5" t="s">
        <v>143</v>
      </c>
      <c r="F50" s="24" t="s">
        <v>4</v>
      </c>
      <c r="G50" s="5" t="s">
        <v>1</v>
      </c>
      <c r="H50" s="5">
        <v>16</v>
      </c>
      <c r="I50" s="12">
        <f>VLOOKUP(G50,'[1]EMAMI LTD'!$C$4:$D$117,2,FALSE)</f>
        <v>32</v>
      </c>
      <c r="J50" s="12">
        <v>25</v>
      </c>
      <c r="K50" s="12">
        <f>H50*I50+J50</f>
        <v>537</v>
      </c>
      <c r="L50" s="34"/>
    </row>
    <row r="51" spans="2:12" s="3" customFormat="1" ht="15" customHeight="1">
      <c r="B51" s="9">
        <v>48</v>
      </c>
      <c r="C51" s="5" t="s">
        <v>135</v>
      </c>
      <c r="D51" s="5" t="s">
        <v>144</v>
      </c>
      <c r="E51" s="5" t="s">
        <v>145</v>
      </c>
      <c r="F51" s="24" t="s">
        <v>4</v>
      </c>
      <c r="G51" s="5" t="s">
        <v>2</v>
      </c>
      <c r="H51" s="5">
        <v>3</v>
      </c>
      <c r="I51" s="12">
        <f>VLOOKUP(G51,'[1]EMAMI LTD'!$C$4:$D$117,2,FALSE)</f>
        <v>32</v>
      </c>
      <c r="J51" s="12">
        <v>25</v>
      </c>
      <c r="K51" s="12">
        <f>H51*I51+J51</f>
        <v>121</v>
      </c>
      <c r="L51" s="34"/>
    </row>
    <row r="52" spans="2:12" s="3" customFormat="1" ht="15" customHeight="1">
      <c r="B52" s="9">
        <v>49</v>
      </c>
      <c r="C52" s="5" t="s">
        <v>135</v>
      </c>
      <c r="D52" s="5" t="s">
        <v>146</v>
      </c>
      <c r="E52" s="5" t="s">
        <v>147</v>
      </c>
      <c r="F52" s="24" t="s">
        <v>4</v>
      </c>
      <c r="G52" s="5" t="s">
        <v>2</v>
      </c>
      <c r="H52" s="5">
        <v>4</v>
      </c>
      <c r="I52" s="12">
        <f>VLOOKUP(G52,'[1]EMAMI LTD'!$C$4:$D$117,2,FALSE)</f>
        <v>32</v>
      </c>
      <c r="J52" s="12">
        <v>25</v>
      </c>
      <c r="K52" s="12">
        <f>H52*I52+J52</f>
        <v>153</v>
      </c>
      <c r="L52" s="34"/>
    </row>
    <row r="53" spans="2:12" s="3" customFormat="1" ht="15" customHeight="1">
      <c r="B53" s="9">
        <v>50</v>
      </c>
      <c r="C53" s="5" t="s">
        <v>135</v>
      </c>
      <c r="D53" s="5" t="s">
        <v>148</v>
      </c>
      <c r="E53" s="5" t="s">
        <v>149</v>
      </c>
      <c r="F53" s="24" t="s">
        <v>4</v>
      </c>
      <c r="G53" s="5" t="s">
        <v>15</v>
      </c>
      <c r="H53" s="5">
        <v>111</v>
      </c>
      <c r="I53" s="12">
        <f>VLOOKUP(G53,'[1]EMAMI LTD'!$C$4:$D$117,2,FALSE)</f>
        <v>40</v>
      </c>
      <c r="J53" s="12">
        <v>25</v>
      </c>
      <c r="K53" s="12">
        <f>H53*I53+J53</f>
        <v>4465</v>
      </c>
      <c r="L53" s="34"/>
    </row>
    <row r="54" spans="2:12" s="3" customFormat="1" ht="15" customHeight="1" thickBot="1">
      <c r="B54" s="10">
        <v>51</v>
      </c>
      <c r="C54" s="11" t="s">
        <v>135</v>
      </c>
      <c r="D54" s="11" t="s">
        <v>150</v>
      </c>
      <c r="E54" s="11" t="s">
        <v>151</v>
      </c>
      <c r="F54" s="41" t="s">
        <v>4</v>
      </c>
      <c r="G54" s="11" t="s">
        <v>15</v>
      </c>
      <c r="H54" s="11">
        <v>10</v>
      </c>
      <c r="I54" s="13">
        <f>VLOOKUP(G54,'[1]EMAMI LTD'!$C$4:$D$117,2,FALSE)</f>
        <v>40</v>
      </c>
      <c r="J54" s="13">
        <v>25</v>
      </c>
      <c r="K54" s="13">
        <f>H54*I54+J54</f>
        <v>425</v>
      </c>
      <c r="L54" s="42"/>
    </row>
    <row r="55" spans="2:12" s="3" customFormat="1" ht="15" customHeight="1" thickBot="1">
      <c r="B55" s="43" t="s">
        <v>152</v>
      </c>
      <c r="C55" s="44"/>
      <c r="D55" s="44"/>
      <c r="E55" s="44"/>
      <c r="F55" s="44"/>
      <c r="G55" s="44"/>
      <c r="H55" s="44"/>
      <c r="I55" s="44"/>
      <c r="J55" s="45"/>
      <c r="K55" s="46">
        <f>SUM(K4:K54)</f>
        <v>50425</v>
      </c>
      <c r="L55" s="47"/>
    </row>
    <row r="56" spans="2:12" s="3" customFormat="1" ht="15" customHeight="1" thickBot="1">
      <c r="B56" s="25"/>
      <c r="C56"/>
      <c r="D56"/>
      <c r="E56"/>
      <c r="F56"/>
      <c r="G56"/>
      <c r="H56" s="33">
        <f>SUM(H4:H54)</f>
        <v>1444</v>
      </c>
      <c r="I56" s="26"/>
      <c r="J56" s="26"/>
      <c r="K56" s="26"/>
      <c r="L56"/>
    </row>
    <row r="57" spans="2:12" ht="30.75" customHeight="1" thickBot="1">
      <c r="B57" s="14" t="s">
        <v>19</v>
      </c>
      <c r="C57" s="15"/>
      <c r="D57" s="15"/>
      <c r="E57" s="15"/>
      <c r="F57" s="15"/>
      <c r="G57" s="15"/>
      <c r="H57" s="15"/>
      <c r="I57" s="15"/>
      <c r="J57" s="15"/>
      <c r="K57" s="16"/>
    </row>
    <row r="58" spans="2:12" ht="31.5" customHeight="1" thickBot="1">
      <c r="B58" s="17" t="s">
        <v>0</v>
      </c>
      <c r="C58" s="18"/>
      <c r="D58" s="18"/>
      <c r="E58" s="18"/>
      <c r="F58" s="18"/>
      <c r="G58" s="18"/>
      <c r="H58" s="18"/>
      <c r="I58" s="18"/>
      <c r="J58" s="18"/>
      <c r="K58" s="19"/>
    </row>
  </sheetData>
  <sortState ref="C4:K50">
    <sortCondition ref="C4:C50"/>
    <sortCondition ref="D4:D50"/>
  </sortState>
  <mergeCells count="7">
    <mergeCell ref="B57:K57"/>
    <mergeCell ref="B58:K58"/>
    <mergeCell ref="H1:K1"/>
    <mergeCell ref="B1:G1"/>
    <mergeCell ref="B2:G2"/>
    <mergeCell ref="H2:K2"/>
    <mergeCell ref="B55:J55"/>
  </mergeCells>
  <conditionalFormatting sqref="D59:D1048576 D1:D2">
    <cfRule type="duplicateValues" dxfId="1" priority="2"/>
  </conditionalFormatting>
  <conditionalFormatting sqref="D57:D58">
    <cfRule type="duplicateValues" dxfId="0" priority="1"/>
  </conditionalFormatting>
  <pageMargins left="0.23622047244094491" right="0.23622047244094491" top="0.55118110236220474" bottom="0.62992125984251968" header="0.39370078740157483" footer="0.31496062992125984"/>
  <pageSetup paperSize="9" scale="98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2026-06-11T12:29:27Z</cp:lastPrinted>
  <dcterms:created xsi:type="dcterms:W3CDTF">2023-06-09T11:03:29Z</dcterms:created>
  <dcterms:modified xsi:type="dcterms:W3CDTF">2026-06-11T12:31:02Z</dcterms:modified>
</cp:coreProperties>
</file>