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40" windowWidth="20730" windowHeight="8385"/>
  </bookViews>
  <sheets>
    <sheet name="Invoice" sheetId="1" r:id="rId1"/>
    <sheet name="Sheet1" sheetId="2" r:id="rId2"/>
  </sheets>
  <externalReferences>
    <externalReference r:id="rId3"/>
  </externalReferences>
  <definedNames>
    <definedName name="_xlnm._FilterDatabase" localSheetId="0" hidden="1">Invoice!$A$3:$L$94</definedName>
    <definedName name="_xlnm.Print_Titles" localSheetId="0">Invoice!$1:$3</definedName>
    <definedName name="_xlnm.Print_Titles" localSheetId="1">Sheet1!$2:$2</definedName>
  </definedNames>
  <calcPr calcId="144525"/>
</workbook>
</file>

<file path=xl/calcChain.xml><?xml version="1.0" encoding="utf-8"?>
<calcChain xmlns="http://schemas.openxmlformats.org/spreadsheetml/2006/main">
  <c r="G91" i="1" l="1"/>
  <c r="I89" i="1"/>
  <c r="H89" i="1"/>
  <c r="K89" i="1" s="1"/>
  <c r="I88" i="1"/>
  <c r="H88" i="1"/>
  <c r="K88" i="1" s="1"/>
  <c r="I87" i="1"/>
  <c r="H87" i="1"/>
  <c r="K87" i="1" s="1"/>
  <c r="I86" i="1"/>
  <c r="H86" i="1"/>
  <c r="K86" i="1" s="1"/>
  <c r="I85" i="1"/>
  <c r="H85" i="1"/>
  <c r="K85" i="1" s="1"/>
  <c r="I84" i="1"/>
  <c r="H84" i="1"/>
  <c r="K84" i="1" s="1"/>
  <c r="I83" i="1"/>
  <c r="H83" i="1"/>
  <c r="K83" i="1" s="1"/>
  <c r="I82" i="1"/>
  <c r="H82" i="1"/>
  <c r="K82" i="1" s="1"/>
  <c r="I81" i="1"/>
  <c r="H81" i="1"/>
  <c r="K81" i="1" s="1"/>
  <c r="I80" i="1"/>
  <c r="H80" i="1"/>
  <c r="K80" i="1" s="1"/>
  <c r="I79" i="1"/>
  <c r="H79" i="1"/>
  <c r="K79" i="1" s="1"/>
  <c r="I78" i="1"/>
  <c r="H78" i="1"/>
  <c r="K78" i="1" s="1"/>
  <c r="I77" i="1"/>
  <c r="H77" i="1"/>
  <c r="K77" i="1" s="1"/>
  <c r="I76" i="1"/>
  <c r="H76" i="1"/>
  <c r="K76" i="1" s="1"/>
  <c r="I75" i="1"/>
  <c r="H75" i="1"/>
  <c r="K75" i="1" s="1"/>
  <c r="I74" i="1"/>
  <c r="H74" i="1"/>
  <c r="K74" i="1" s="1"/>
  <c r="I73" i="1"/>
  <c r="H73" i="1"/>
  <c r="K73" i="1" s="1"/>
  <c r="I72" i="1"/>
  <c r="H72" i="1"/>
  <c r="K72" i="1" s="1"/>
  <c r="I71" i="1"/>
  <c r="H71" i="1"/>
  <c r="K71" i="1" s="1"/>
  <c r="I70" i="1"/>
  <c r="H70" i="1"/>
  <c r="K70" i="1" s="1"/>
  <c r="I69" i="1"/>
  <c r="H69" i="1"/>
  <c r="K69" i="1" s="1"/>
  <c r="I68" i="1"/>
  <c r="H68" i="1"/>
  <c r="K68" i="1" s="1"/>
  <c r="I67" i="1"/>
  <c r="H67" i="1"/>
  <c r="K67" i="1" s="1"/>
  <c r="A67" i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K31" i="1" s="1"/>
  <c r="I30" i="1"/>
  <c r="H30" i="1"/>
  <c r="K30" i="1" s="1"/>
  <c r="I29" i="1"/>
  <c r="H29" i="1"/>
  <c r="K29" i="1" s="1"/>
  <c r="I28" i="1"/>
  <c r="H28" i="1"/>
  <c r="K28" i="1" s="1"/>
  <c r="I27" i="1"/>
  <c r="H27" i="1"/>
  <c r="K27" i="1" s="1"/>
  <c r="I26" i="1"/>
  <c r="H26" i="1"/>
  <c r="K26" i="1" s="1"/>
  <c r="I25" i="1"/>
  <c r="H25" i="1"/>
  <c r="K25" i="1" s="1"/>
  <c r="I24" i="1"/>
  <c r="H24" i="1"/>
  <c r="K24" i="1" s="1"/>
  <c r="I23" i="1"/>
  <c r="H23" i="1"/>
  <c r="K23" i="1" s="1"/>
  <c r="I22" i="1"/>
  <c r="H22" i="1"/>
  <c r="K22" i="1" s="1"/>
  <c r="I21" i="1"/>
  <c r="H21" i="1"/>
  <c r="K21" i="1" s="1"/>
  <c r="I20" i="1"/>
  <c r="H20" i="1"/>
  <c r="K20" i="1" s="1"/>
  <c r="I19" i="1"/>
  <c r="H19" i="1"/>
  <c r="K19" i="1" s="1"/>
  <c r="I18" i="1"/>
  <c r="H18" i="1"/>
  <c r="K18" i="1" s="1"/>
  <c r="I17" i="1"/>
  <c r="H17" i="1"/>
  <c r="K17" i="1" s="1"/>
  <c r="I16" i="1"/>
  <c r="H16" i="1"/>
  <c r="K16" i="1" s="1"/>
  <c r="I15" i="1"/>
  <c r="H15" i="1"/>
  <c r="K15" i="1" s="1"/>
  <c r="I14" i="1"/>
  <c r="H14" i="1"/>
  <c r="K14" i="1" s="1"/>
  <c r="I13" i="1"/>
  <c r="H13" i="1"/>
  <c r="K13" i="1" s="1"/>
  <c r="I12" i="1"/>
  <c r="H12" i="1"/>
  <c r="K12" i="1" s="1"/>
  <c r="I11" i="1"/>
  <c r="H11" i="1"/>
  <c r="K11" i="1" s="1"/>
  <c r="I10" i="1"/>
  <c r="H10" i="1"/>
  <c r="K10" i="1" s="1"/>
  <c r="I9" i="1"/>
  <c r="H9" i="1"/>
  <c r="K9" i="1" s="1"/>
  <c r="I8" i="1"/>
  <c r="H8" i="1"/>
  <c r="K8" i="1" s="1"/>
  <c r="I7" i="1"/>
  <c r="H7" i="1"/>
  <c r="K7" i="1" s="1"/>
  <c r="I6" i="1"/>
  <c r="H6" i="1"/>
  <c r="K6" i="1" s="1"/>
  <c r="I5" i="1"/>
  <c r="H5" i="1"/>
  <c r="K5" i="1" s="1"/>
  <c r="I4" i="1"/>
  <c r="H4" i="1"/>
  <c r="K4" i="1" s="1"/>
  <c r="K32" i="1" l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K90" i="1" l="1"/>
</calcChain>
</file>

<file path=xl/sharedStrings.xml><?xml version="1.0" encoding="utf-8"?>
<sst xmlns="http://schemas.openxmlformats.org/spreadsheetml/2006/main" count="524" uniqueCount="365">
  <si>
    <t>Invoice
PRAGATI LOGISTICS,SAMANTA SAHI KHUNTIA LANE,8984191006
GST :21AGHPB9356M1Z9</t>
  </si>
  <si>
    <t>DATE</t>
  </si>
  <si>
    <t>CASE</t>
  </si>
  <si>
    <t>RATE</t>
  </si>
  <si>
    <t>BATTERY</t>
  </si>
  <si>
    <t>GST to be paid by Consignor under Reverse Charge Mechanism (RCM) as per GST</t>
  </si>
  <si>
    <t>Thanking you for your business.
PRAGATI LOGISTICS</t>
  </si>
  <si>
    <t>BHUBANESWAR</t>
  </si>
  <si>
    <t>KENDRAPARA</t>
  </si>
  <si>
    <t>SAKHIGOPAL</t>
  </si>
  <si>
    <t>SAMBALPUR</t>
  </si>
  <si>
    <t>PURI</t>
  </si>
  <si>
    <t>NIMAPARA</t>
  </si>
  <si>
    <t>BANKI</t>
  </si>
  <si>
    <t>PHULBANI</t>
  </si>
  <si>
    <t>JARKA</t>
  </si>
  <si>
    <t>BALICHANDRAPUR</t>
  </si>
  <si>
    <t>DHENKANAL</t>
  </si>
  <si>
    <t>JAJPUR ROAD</t>
  </si>
  <si>
    <t>PANIKOILI</t>
  </si>
  <si>
    <t>ANGUL</t>
  </si>
  <si>
    <t>KAKATPUR</t>
  </si>
  <si>
    <t>JAJPUR TOWN</t>
  </si>
  <si>
    <t>BHADRAK</t>
  </si>
  <si>
    <t>BALIGARADA</t>
  </si>
  <si>
    <t>PIPILI</t>
  </si>
  <si>
    <t>RAHAMA</t>
  </si>
  <si>
    <t>SORO</t>
  </si>
  <si>
    <t>BALIKUDA</t>
  </si>
  <si>
    <t>BALASORE</t>
  </si>
  <si>
    <t>JAGATSINGHPUR</t>
  </si>
  <si>
    <t>BALUGAON</t>
  </si>
  <si>
    <t>BERHAMPUR</t>
  </si>
  <si>
    <t>DD.CH.</t>
  </si>
  <si>
    <t>LR CH.</t>
  </si>
  <si>
    <t>AMT.</t>
  </si>
  <si>
    <t>TANGI</t>
  </si>
  <si>
    <t>FROM</t>
  </si>
  <si>
    <t>CTC</t>
  </si>
  <si>
    <t>DESTINATION</t>
  </si>
  <si>
    <t>NEW RATE/ KG.</t>
  </si>
  <si>
    <t>HML</t>
  </si>
  <si>
    <t>LR.CH</t>
  </si>
  <si>
    <t>ANANDPUR</t>
  </si>
  <si>
    <t>ASKA</t>
  </si>
  <si>
    <t>ATHAMALLIK</t>
  </si>
  <si>
    <t>BADAGON</t>
  </si>
  <si>
    <t>BALAKATI</t>
  </si>
  <si>
    <t>BALIANTA</t>
  </si>
  <si>
    <t>BALIAPAL</t>
  </si>
  <si>
    <t>BAMARA</t>
  </si>
  <si>
    <t>BANDHABAHAL</t>
  </si>
  <si>
    <t>BARAGARH</t>
  </si>
  <si>
    <t>BARAMBA</t>
  </si>
  <si>
    <t>BARBIL</t>
  </si>
  <si>
    <t>BARGAON</t>
  </si>
  <si>
    <t>BARIPADA</t>
  </si>
  <si>
    <t>BARPALI</t>
  </si>
  <si>
    <t>BASTA</t>
  </si>
  <si>
    <t>BHANJANAGAR</t>
  </si>
  <si>
    <t>BHAWANIPATNA</t>
  </si>
  <si>
    <t>BHOGRAI</t>
  </si>
  <si>
    <t>BHUBAN</t>
  </si>
  <si>
    <t>BINKA</t>
  </si>
  <si>
    <t>BIRIDI</t>
  </si>
  <si>
    <t>BIRMITRAPUR</t>
  </si>
  <si>
    <t>BISAM CUTTACK</t>
  </si>
  <si>
    <t>BOINDA</t>
  </si>
  <si>
    <t>BOLANGIR</t>
  </si>
  <si>
    <t>BOUDH</t>
  </si>
  <si>
    <t>BRAHMABARADA</t>
  </si>
  <si>
    <t>BRAHMAGIRI</t>
  </si>
  <si>
    <t>BRAJARAJNAGAR</t>
  </si>
  <si>
    <t>CHAMPUA</t>
  </si>
  <si>
    <t>CHANDANESWAR</t>
  </si>
  <si>
    <t>CHANDANPUR</t>
  </si>
  <si>
    <t>CHANDBALI</t>
  </si>
  <si>
    <t>CHANDPUR</t>
  </si>
  <si>
    <t>CHARAMPA</t>
  </si>
  <si>
    <t>CHHATRAPUR</t>
  </si>
  <si>
    <t>CHIKITI</t>
  </si>
  <si>
    <t>DASPALLA</t>
  </si>
  <si>
    <t>DELANGA</t>
  </si>
  <si>
    <t>DEOGARH</t>
  </si>
  <si>
    <t>DHAMARA</t>
  </si>
  <si>
    <t>DHAMNAGAR</t>
  </si>
  <si>
    <t>G.UDAYAGIRI</t>
  </si>
  <si>
    <t>GODBHAGA</t>
  </si>
  <si>
    <t>GUDARI</t>
  </si>
  <si>
    <t>GUMULI</t>
  </si>
  <si>
    <t>GUNUPUR</t>
  </si>
  <si>
    <t>HINJILIKATU</t>
  </si>
  <si>
    <t>JALESWAR</t>
  </si>
  <si>
    <t>JARAPADA</t>
  </si>
  <si>
    <t>JATNI</t>
  </si>
  <si>
    <t>JEYPORE</t>
  </si>
  <si>
    <t>JHARSUGUDA</t>
  </si>
  <si>
    <t>JODA</t>
  </si>
  <si>
    <t>KABISURYANAGAR</t>
  </si>
  <si>
    <t>KANTABANJI</t>
  </si>
  <si>
    <t>KARANJIA</t>
  </si>
  <si>
    <t>KEONJHAR</t>
  </si>
  <si>
    <t>KESINGA</t>
  </si>
  <si>
    <t>KHALIKOT</t>
  </si>
  <si>
    <t>KHARIAR ROAD</t>
  </si>
  <si>
    <t>KHURDA</t>
  </si>
  <si>
    <t>KODALA</t>
  </si>
  <si>
    <t>KORAPUT</t>
  </si>
  <si>
    <t>KUAKHIA</t>
  </si>
  <si>
    <t>KUMULI</t>
  </si>
  <si>
    <t>MEDINIPUR</t>
  </si>
  <si>
    <t>MUNIGUDA</t>
  </si>
  <si>
    <t>NABARANGPUR</t>
  </si>
  <si>
    <t>NAYAGARH</t>
  </si>
  <si>
    <t>NIALI</t>
  </si>
  <si>
    <t>NILAGIRI</t>
  </si>
  <si>
    <t>NUAPARA</t>
  </si>
  <si>
    <t>PADIABAHAL</t>
  </si>
  <si>
    <t>PADMAPUR</t>
  </si>
  <si>
    <t>PARADEEP</t>
  </si>
  <si>
    <t xml:space="preserve">PARALAKHEMUNDI </t>
  </si>
  <si>
    <t>PATNAGARH</t>
  </si>
  <si>
    <t>PATTAMUNDAI</t>
  </si>
  <si>
    <t>POLSORA</t>
  </si>
  <si>
    <t>RAIRANGPUR</t>
  </si>
  <si>
    <t>RAJ KHARIAR</t>
  </si>
  <si>
    <t>RAJGANGPUR</t>
  </si>
  <si>
    <t>RAMBHA</t>
  </si>
  <si>
    <t>RAYAGADA</t>
  </si>
  <si>
    <t>REDHAKHOL</t>
  </si>
  <si>
    <t>ROURKELA</t>
  </si>
  <si>
    <t>SHERGARH</t>
  </si>
  <si>
    <t>SIMILIGUDA</t>
  </si>
  <si>
    <t>SINGLA</t>
  </si>
  <si>
    <t>SONEPUR</t>
  </si>
  <si>
    <t>SORODA</t>
  </si>
  <si>
    <t>SUNDERGARH</t>
  </si>
  <si>
    <t>TALCHER</t>
  </si>
  <si>
    <t>TIKABALI</t>
  </si>
  <si>
    <t>TIKIRI</t>
  </si>
  <si>
    <t>TITILAGARH</t>
  </si>
  <si>
    <t>TURUMUNGA</t>
  </si>
  <si>
    <t>UDALA</t>
  </si>
  <si>
    <t>KOTPAD</t>
  </si>
  <si>
    <t>UMERKOT</t>
  </si>
  <si>
    <t>BELLAGUNTA</t>
  </si>
  <si>
    <t>MALKANGIRI</t>
  </si>
  <si>
    <t>ATHAGARH</t>
  </si>
  <si>
    <t>JUNAGARH</t>
  </si>
  <si>
    <t>CHOUDWAR</t>
  </si>
  <si>
    <t>KATHAGADA SAHI (CTC)</t>
  </si>
  <si>
    <t>PANKAPAL</t>
  </si>
  <si>
    <t>MAKALPUR</t>
  </si>
  <si>
    <t>MOUDA MAHANGA</t>
  </si>
  <si>
    <t>KUJANGA</t>
  </si>
  <si>
    <t>RAMCHANDRAPUR</t>
  </si>
  <si>
    <t>BELIAPAL</t>
  </si>
  <si>
    <t>PALASUDHA</t>
  </si>
  <si>
    <t>DAMANJODI</t>
  </si>
  <si>
    <t>KHATIGUDA</t>
  </si>
  <si>
    <t>CHHENAPADI</t>
  </si>
  <si>
    <t>HATATOTA</t>
  </si>
  <si>
    <t>ORKEL / BALIMELA</t>
  </si>
  <si>
    <t>BHANDARIPOKHARI</t>
  </si>
  <si>
    <t>ORIKANTA</t>
  </si>
  <si>
    <t>AGARPADA</t>
  </si>
  <si>
    <t>MARSHAGHAI</t>
  </si>
  <si>
    <t>TARBHA</t>
  </si>
  <si>
    <t>BALIGUDA</t>
  </si>
  <si>
    <t>DARINIGIBADI</t>
  </si>
  <si>
    <t>GOPALPUR</t>
  </si>
  <si>
    <t>BELPAHAR</t>
  </si>
  <si>
    <t>EASTERN GOURMENT PVT LTD</t>
  </si>
  <si>
    <t>SL.</t>
  </si>
  <si>
    <t>TO, 
ORISSA SALES NETWORK I PRIVATE LIMITED
Address: HOLDING NO.204, WARD NO.20  FRIENDS COLONY CANAL ROAD 753001 CUTTACK,9437013276
GST No: 21AAACO8835E1ZP</t>
  </si>
  <si>
    <t>Kindly, verify &amp; confirm within 7 days, else GST will be filed by 20th SEPTEMBER, 2022. 
GST to be paid by Consignor under Reverse Charge Mechanism(RCM) as per GST.</t>
  </si>
  <si>
    <t>LR NO.</t>
  </si>
  <si>
    <t>INV. NO.</t>
  </si>
  <si>
    <t>PDT</t>
  </si>
  <si>
    <t>PL/DO/10062/22-23</t>
  </si>
  <si>
    <t>2906</t>
  </si>
  <si>
    <t>KUNDAI HATA</t>
  </si>
  <si>
    <t>PL/DO/10063/22-23</t>
  </si>
  <si>
    <t>2875</t>
  </si>
  <si>
    <t>PL/DO/10064/22-23</t>
  </si>
  <si>
    <t>2907</t>
  </si>
  <si>
    <t>CHANDOLA</t>
  </si>
  <si>
    <t>PL/DO/10068/22-23</t>
  </si>
  <si>
    <t>PL/DO/10069/22-23</t>
  </si>
  <si>
    <t>2954</t>
  </si>
  <si>
    <t>PL/DO/10680/22-23</t>
  </si>
  <si>
    <t>2922</t>
  </si>
  <si>
    <t>BHINGARPUR</t>
  </si>
  <si>
    <t>PL/DO/10271/22-23</t>
  </si>
  <si>
    <t>2961</t>
  </si>
  <si>
    <t>PL/DO/10272/22-23</t>
  </si>
  <si>
    <t>962</t>
  </si>
  <si>
    <t>PL/JA/12448/22-23</t>
  </si>
  <si>
    <t>2986</t>
  </si>
  <si>
    <t>PL/JA/12471/22-23</t>
  </si>
  <si>
    <t>2985</t>
  </si>
  <si>
    <t>PL/JA/12500/22-23</t>
  </si>
  <si>
    <t>2983</t>
  </si>
  <si>
    <t>KALAPADA (KDP)</t>
  </si>
  <si>
    <t>PL/JA/12501/22-23</t>
  </si>
  <si>
    <t>2989</t>
  </si>
  <si>
    <t>PL/DO/10224/22-23</t>
  </si>
  <si>
    <t>2974</t>
  </si>
  <si>
    <t>PL/DO/10273/22-23</t>
  </si>
  <si>
    <t>2957</t>
  </si>
  <si>
    <t>PL/DO/10371/22-23</t>
  </si>
  <si>
    <t>3010</t>
  </si>
  <si>
    <t>PL/DO/10372/22-23</t>
  </si>
  <si>
    <t>3011</t>
  </si>
  <si>
    <t>PL/DO/10426/22-23</t>
  </si>
  <si>
    <t>3009</t>
  </si>
  <si>
    <t>PL/DO/10427/22-23</t>
  </si>
  <si>
    <t>2928</t>
  </si>
  <si>
    <t>PL/DO/10428/22-23</t>
  </si>
  <si>
    <t>3028</t>
  </si>
  <si>
    <t>PL/DO/10429/22-23</t>
  </si>
  <si>
    <t>2933</t>
  </si>
  <si>
    <t>PL/DO/10453/22-23</t>
  </si>
  <si>
    <t>3012</t>
  </si>
  <si>
    <t>PL/DO/10457/22-23</t>
  </si>
  <si>
    <t>3034</t>
  </si>
  <si>
    <t>PL/JA/12672/22-23</t>
  </si>
  <si>
    <t>3023</t>
  </si>
  <si>
    <t>PL/JA/12701/22-23</t>
  </si>
  <si>
    <t>3021</t>
  </si>
  <si>
    <t>PL/JA/12708/22-23</t>
  </si>
  <si>
    <t>3024/25</t>
  </si>
  <si>
    <t>PL/DO/10494/22-23</t>
  </si>
  <si>
    <t>3003</t>
  </si>
  <si>
    <t>PL/JA/12684/22-23</t>
  </si>
  <si>
    <t>3022</t>
  </si>
  <si>
    <t>BARABATI</t>
  </si>
  <si>
    <t>PL/JA/12889/22-23</t>
  </si>
  <si>
    <t>3058</t>
  </si>
  <si>
    <t>PL/JA/12925/22-23</t>
  </si>
  <si>
    <t>3057</t>
  </si>
  <si>
    <t>PL/DO/10709/22-23</t>
  </si>
  <si>
    <t>3083</t>
  </si>
  <si>
    <t>PL/DO/10710/22-23</t>
  </si>
  <si>
    <t>3080</t>
  </si>
  <si>
    <t>PL/DO/10834/22-23</t>
  </si>
  <si>
    <t>3087</t>
  </si>
  <si>
    <t>PL/DO/10835/22-23</t>
  </si>
  <si>
    <t>3086</t>
  </si>
  <si>
    <t>PL/MA/09322/22-23</t>
  </si>
  <si>
    <t>3095</t>
  </si>
  <si>
    <t>PL/DO/10880/22-23</t>
  </si>
  <si>
    <t>3114</t>
  </si>
  <si>
    <t>PL/DO/10881/22-23</t>
  </si>
  <si>
    <t>3108</t>
  </si>
  <si>
    <t>PL/DO/10882/22-23</t>
  </si>
  <si>
    <t>3111</t>
  </si>
  <si>
    <t>PL/DO/10884/22-23</t>
  </si>
  <si>
    <t>3112</t>
  </si>
  <si>
    <t>PL/MA/09409/22-23</t>
  </si>
  <si>
    <t>3119</t>
  </si>
  <si>
    <t>PL/DO/10952/22-23</t>
  </si>
  <si>
    <t>3113</t>
  </si>
  <si>
    <t>PL/DO/10953/22-23</t>
  </si>
  <si>
    <t>3107</t>
  </si>
  <si>
    <t>PL/DO/11069/22-23</t>
  </si>
  <si>
    <t>3137</t>
  </si>
  <si>
    <t>JIGNIPUR</t>
  </si>
  <si>
    <t>PL/DO/11119/22-23</t>
  </si>
  <si>
    <t>3144</t>
  </si>
  <si>
    <t>PL/DO/11120/22-23</t>
  </si>
  <si>
    <t>3142</t>
  </si>
  <si>
    <t>PL/DO/11152/22-23</t>
  </si>
  <si>
    <t>3131</t>
  </si>
  <si>
    <t>PL/DO/11156/22-23</t>
  </si>
  <si>
    <t>3138</t>
  </si>
  <si>
    <t>PL/JA/13465/22-23</t>
  </si>
  <si>
    <t>3162</t>
  </si>
  <si>
    <t>PL/JA/13469/22-23</t>
  </si>
  <si>
    <t>3155</t>
  </si>
  <si>
    <t>PL/JA/13493/22-23</t>
  </si>
  <si>
    <t>3157</t>
  </si>
  <si>
    <t>MANGALPUR</t>
  </si>
  <si>
    <t>PL/JA/13494/22-23</t>
  </si>
  <si>
    <t>3161</t>
  </si>
  <si>
    <t>PL/JA/13495/22-23</t>
  </si>
  <si>
    <t>3160</t>
  </si>
  <si>
    <t>TARAT</t>
  </si>
  <si>
    <t>PL/JA/13496/22-23</t>
  </si>
  <si>
    <t>3092</t>
  </si>
  <si>
    <t>PL/JA/13497/22-23</t>
  </si>
  <si>
    <t>3094</t>
  </si>
  <si>
    <t>PL/JA/13499/22-23</t>
  </si>
  <si>
    <t>3158/3159</t>
  </si>
  <si>
    <t>ATHARABANKI</t>
  </si>
  <si>
    <t>PL/JA/13500/22-23</t>
  </si>
  <si>
    <t>3163</t>
  </si>
  <si>
    <t>PL/DO/11268/22-23</t>
  </si>
  <si>
    <t>3153</t>
  </si>
  <si>
    <t>PL/DO/11509/22-23</t>
  </si>
  <si>
    <t>3221</t>
  </si>
  <si>
    <t>SALIPUR</t>
  </si>
  <si>
    <t>PL/JA/13769/22-23</t>
  </si>
  <si>
    <t>3223</t>
  </si>
  <si>
    <t>PL/JA/13788/22-23</t>
  </si>
  <si>
    <t>3225</t>
  </si>
  <si>
    <t>PL/JA/13792/22-23</t>
  </si>
  <si>
    <t>3224</t>
  </si>
  <si>
    <t>TRIBENISWAR</t>
  </si>
  <si>
    <t>PL/DO/11587/22-23</t>
  </si>
  <si>
    <t>3230</t>
  </si>
  <si>
    <t>PL/JA/13906/22-23</t>
  </si>
  <si>
    <t>3245/3246/3247/3248</t>
  </si>
  <si>
    <t>PL/JA/13939/22-23</t>
  </si>
  <si>
    <t>3240</t>
  </si>
  <si>
    <t>PL/DO/11812/22-23</t>
  </si>
  <si>
    <t>3283</t>
  </si>
  <si>
    <t>PL/MA/10205/22-23</t>
  </si>
  <si>
    <t>3282</t>
  </si>
  <si>
    <t>PL/MA/10212/22-23</t>
  </si>
  <si>
    <t>3284</t>
  </si>
  <si>
    <t>BANTHA CHHAK</t>
  </si>
  <si>
    <t>PL/MA/10216/22-23</t>
  </si>
  <si>
    <t>3273</t>
  </si>
  <si>
    <t>PL/DO/11919/22-23</t>
  </si>
  <si>
    <t>2311</t>
  </si>
  <si>
    <t>PL/DO/11920/22-23</t>
  </si>
  <si>
    <t>3303</t>
  </si>
  <si>
    <t>PL/DO/11937/22-23</t>
  </si>
  <si>
    <t>3310</t>
  </si>
  <si>
    <t>PL/JA/14296/22-23</t>
  </si>
  <si>
    <t>3294</t>
  </si>
  <si>
    <t>DHARMAGATPUR</t>
  </si>
  <si>
    <t>PL/JA/14298/22-23</t>
  </si>
  <si>
    <t>3300</t>
  </si>
  <si>
    <t>PL/JA/14299/22-23</t>
  </si>
  <si>
    <t>3301</t>
  </si>
  <si>
    <t>PL/JA/14300/22-23</t>
  </si>
  <si>
    <t>3296/3297</t>
  </si>
  <si>
    <t>PL/JA/14301/22-23</t>
  </si>
  <si>
    <t>3295</t>
  </si>
  <si>
    <t>PL/JA/14302/22-23</t>
  </si>
  <si>
    <t>3298/3312</t>
  </si>
  <si>
    <t>PL/JA/14303/22-23</t>
  </si>
  <si>
    <t>3302</t>
  </si>
  <si>
    <t>PL/JA/14315/22-23</t>
  </si>
  <si>
    <t>3313</t>
  </si>
  <si>
    <t>JAPAKUDA</t>
  </si>
  <si>
    <t>PL/DO/12003/22-23</t>
  </si>
  <si>
    <t>3334</t>
  </si>
  <si>
    <t>PL/MA/10421/22-23</t>
  </si>
  <si>
    <t>3336</t>
  </si>
  <si>
    <t>PL/DO/12035/22-23</t>
  </si>
  <si>
    <t>3328</t>
  </si>
  <si>
    <t>PL/DO/12174/22-23</t>
  </si>
  <si>
    <t>3358</t>
  </si>
  <si>
    <t>PL/DO/12311/22-23</t>
  </si>
  <si>
    <t>3394</t>
  </si>
  <si>
    <t>PL/JA/14926/22-23</t>
  </si>
  <si>
    <t>3419</t>
  </si>
  <si>
    <t>PL/JA/15284/22-23</t>
  </si>
  <si>
    <t>3418</t>
  </si>
  <si>
    <t>SUKALGADIA</t>
  </si>
  <si>
    <t>(RUPEES NINETEEN THOUSAND EIGHT HUNDRED EIGHTY EIGHT ONLY)</t>
  </si>
  <si>
    <t>Bill Date: 31/08/2022
Bill #: INV-19495/22-23
Total Amount: 19888.00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</si>
</sst>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0">
    <font>
      <sz val="11"/>
      <name val="Calibri"/>
    </font>
    <font>
      <b/>
      <sz val="11"/>
      <name val="Calibri"/>
      <family val="2"/>
    </font>
    <font>
      <b/>
      <sz val="10"/>
      <color rgb="FF000000"/>
      <name val="Kinnari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indexed="8"/>
      <name val="Arial"/>
      <family val="2"/>
    </font>
    <font>
      <sz val="10"/>
      <color rgb="FF000000"/>
      <name val="Kinnari"/>
    </font>
    <font>
      <b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1" fillId="0" borderId="0" xfId="0" applyNumberFormat="1" applyFont="1" applyAlignment="1">
      <alignment horizontal="left" wrapText="1"/>
    </xf>
    <xf numFmtId="2" fontId="3" fillId="0" borderId="1" xfId="0" applyNumberFormat="1" applyFont="1" applyBorder="1" applyAlignment="1">
      <alignment vertical="center"/>
    </xf>
    <xf numFmtId="2" fontId="3" fillId="0" borderId="1" xfId="0" applyNumberFormat="1" applyFont="1" applyBorder="1"/>
    <xf numFmtId="2" fontId="3" fillId="0" borderId="1" xfId="0" applyNumberFormat="1" applyFont="1" applyFill="1" applyBorder="1" applyAlignment="1">
      <alignment vertical="center"/>
    </xf>
    <xf numFmtId="2" fontId="3" fillId="0" borderId="1" xfId="0" applyNumberFormat="1" applyFont="1" applyFill="1" applyBorder="1"/>
    <xf numFmtId="2" fontId="4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" xfId="0" applyFont="1" applyFill="1" applyBorder="1" applyAlignment="1">
      <alignment vertical="top"/>
    </xf>
    <xf numFmtId="0" fontId="0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1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164" fontId="2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right" vertical="center"/>
    </xf>
    <xf numFmtId="2" fontId="8" fillId="0" borderId="5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8" fillId="0" borderId="10" xfId="0" applyFont="1" applyBorder="1" applyAlignment="1">
      <alignment horizontal="right" vertical="center"/>
    </xf>
    <xf numFmtId="2" fontId="8" fillId="0" borderId="10" xfId="0" applyNumberFormat="1" applyFont="1" applyBorder="1" applyAlignment="1">
      <alignment horizontal="right" vertical="center"/>
    </xf>
    <xf numFmtId="2" fontId="9" fillId="0" borderId="1" xfId="0" applyNumberFormat="1" applyFont="1" applyBorder="1" applyAlignment="1">
      <alignment horizontal="right" vertical="center"/>
    </xf>
    <xf numFmtId="0" fontId="9" fillId="0" borderId="11" xfId="0" applyFont="1" applyBorder="1" applyAlignment="1">
      <alignment horizontal="right" vertical="center"/>
    </xf>
    <xf numFmtId="0" fontId="0" fillId="0" borderId="0" xfId="0"/>
    <xf numFmtId="164" fontId="0" fillId="0" borderId="0" xfId="0" applyNumberFormat="1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/>
    </xf>
  </cellXfs>
  <cellStyles count="1">
    <cellStyle name="Normal" xfId="0" builtinId="0"/>
  </cellStyles>
  <dxfs count="7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00"/>
      </font>
    </dxf>
    <dxf>
      <font>
        <color rgb="FFFF0000"/>
      </font>
    </dxf>
    <dxf>
      <font>
        <color rgb="FFFF0000"/>
      </font>
    </dxf>
    <dxf>
      <font>
        <color rgb="FFFFFF00"/>
      </font>
    </dxf>
    <dxf>
      <font>
        <color rgb="FFFF0000"/>
      </font>
    </dxf>
    <dxf>
      <font>
        <color rgb="FFFF0000"/>
      </font>
    </dxf>
    <dxf>
      <font>
        <color rgb="FFFFFF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7</xdr:col>
      <xdr:colOff>266700</xdr:colOff>
      <xdr:row>0</xdr:row>
      <xdr:rowOff>723899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5191126" cy="7143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1">
          <cell r="D1" t="str">
            <v xml:space="preserve"> APR, 2020</v>
          </cell>
          <cell r="E1" t="str">
            <v xml:space="preserve"> APR, 2020</v>
          </cell>
          <cell r="F1" t="str">
            <v>APR, 2022</v>
          </cell>
          <cell r="G1" t="str">
            <v>APR, 2022</v>
          </cell>
        </row>
        <row r="2">
          <cell r="D2" t="str">
            <v>E.GOODS</v>
          </cell>
          <cell r="E2" t="str">
            <v>BATY</v>
          </cell>
          <cell r="F2" t="str">
            <v>E.GOODS</v>
          </cell>
          <cell r="G2" t="str">
            <v>BATY</v>
          </cell>
        </row>
        <row r="3">
          <cell r="C3" t="str">
            <v>DESTINATION</v>
          </cell>
          <cell r="D3" t="str">
            <v>PRV RATE/CS</v>
          </cell>
          <cell r="E3" t="str">
            <v>PRV RATE/CS</v>
          </cell>
          <cell r="F3" t="str">
            <v>NEW / RATE /CS</v>
          </cell>
          <cell r="G3" t="str">
            <v>NEW RATE/CS</v>
          </cell>
        </row>
        <row r="4">
          <cell r="C4" t="str">
            <v>BALASORE</v>
          </cell>
          <cell r="D4">
            <v>53</v>
          </cell>
          <cell r="E4">
            <v>91</v>
          </cell>
          <cell r="F4">
            <v>58</v>
          </cell>
          <cell r="G4">
            <v>101</v>
          </cell>
        </row>
        <row r="5">
          <cell r="C5" t="str">
            <v>CHARAMPA</v>
          </cell>
          <cell r="D5">
            <v>53</v>
          </cell>
          <cell r="F5">
            <v>58</v>
          </cell>
        </row>
        <row r="6">
          <cell r="C6" t="str">
            <v>BALUGAON</v>
          </cell>
          <cell r="D6">
            <v>53</v>
          </cell>
          <cell r="F6">
            <v>58</v>
          </cell>
        </row>
        <row r="7">
          <cell r="C7" t="str">
            <v>BHUBANESWAR</v>
          </cell>
          <cell r="D7">
            <v>42</v>
          </cell>
          <cell r="E7">
            <v>80</v>
          </cell>
          <cell r="F7">
            <v>47</v>
          </cell>
          <cell r="G7">
            <v>90</v>
          </cell>
        </row>
        <row r="8">
          <cell r="C8" t="str">
            <v>CHANDPUR</v>
          </cell>
          <cell r="D8">
            <v>53</v>
          </cell>
          <cell r="F8">
            <v>58</v>
          </cell>
        </row>
        <row r="9">
          <cell r="C9" t="str">
            <v>JATNI</v>
          </cell>
          <cell r="D9">
            <v>53</v>
          </cell>
          <cell r="E9">
            <v>91</v>
          </cell>
          <cell r="F9">
            <v>58</v>
          </cell>
          <cell r="G9">
            <v>101</v>
          </cell>
        </row>
        <row r="10">
          <cell r="C10" t="str">
            <v>JIGNIPUR</v>
          </cell>
          <cell r="D10">
            <v>53</v>
          </cell>
          <cell r="F10">
            <v>58</v>
          </cell>
          <cell r="G10">
            <v>101</v>
          </cell>
        </row>
        <row r="11">
          <cell r="C11" t="str">
            <v>KESHPUR</v>
          </cell>
          <cell r="D11">
            <v>53</v>
          </cell>
          <cell r="F11">
            <v>58</v>
          </cell>
        </row>
        <row r="12">
          <cell r="C12" t="str">
            <v>NAYAGARH</v>
          </cell>
          <cell r="D12">
            <v>53</v>
          </cell>
          <cell r="F12">
            <v>58</v>
          </cell>
        </row>
        <row r="13">
          <cell r="C13" t="str">
            <v>NIMAPARA</v>
          </cell>
          <cell r="D13">
            <v>53</v>
          </cell>
          <cell r="E13">
            <v>91</v>
          </cell>
          <cell r="F13">
            <v>58</v>
          </cell>
          <cell r="G13">
            <v>101</v>
          </cell>
        </row>
        <row r="14">
          <cell r="C14" t="str">
            <v>PURI</v>
          </cell>
          <cell r="D14">
            <v>53</v>
          </cell>
          <cell r="E14">
            <v>91</v>
          </cell>
          <cell r="F14">
            <v>58</v>
          </cell>
          <cell r="G14">
            <v>101</v>
          </cell>
        </row>
        <row r="15">
          <cell r="C15" t="str">
            <v>TANGI</v>
          </cell>
          <cell r="D15">
            <v>53</v>
          </cell>
          <cell r="E15">
            <v>91</v>
          </cell>
          <cell r="F15">
            <v>58</v>
          </cell>
          <cell r="G15">
            <v>101</v>
          </cell>
        </row>
        <row r="16">
          <cell r="C16" t="str">
            <v>DHENKANAL</v>
          </cell>
          <cell r="D16">
            <v>53</v>
          </cell>
          <cell r="E16">
            <v>91</v>
          </cell>
          <cell r="F16">
            <v>58</v>
          </cell>
          <cell r="G16">
            <v>101</v>
          </cell>
        </row>
        <row r="17">
          <cell r="C17" t="str">
            <v>TALCHER</v>
          </cell>
          <cell r="D17">
            <v>64</v>
          </cell>
          <cell r="E17">
            <v>91</v>
          </cell>
          <cell r="F17">
            <v>69</v>
          </cell>
          <cell r="G17">
            <v>101</v>
          </cell>
        </row>
        <row r="18">
          <cell r="C18" t="str">
            <v>NTPC KANIHA</v>
          </cell>
          <cell r="D18">
            <v>69.5</v>
          </cell>
          <cell r="F18">
            <v>74.5</v>
          </cell>
        </row>
        <row r="19">
          <cell r="C19" t="str">
            <v>KHURDA</v>
          </cell>
          <cell r="D19">
            <v>53</v>
          </cell>
          <cell r="E19">
            <v>91</v>
          </cell>
          <cell r="F19">
            <v>58</v>
          </cell>
          <cell r="G19">
            <v>101</v>
          </cell>
        </row>
        <row r="20">
          <cell r="C20" t="str">
            <v>BANARPAL</v>
          </cell>
          <cell r="D20">
            <v>69.5</v>
          </cell>
          <cell r="F20">
            <v>74.5</v>
          </cell>
        </row>
        <row r="21">
          <cell r="C21" t="str">
            <v>JAJPUR ROAD</v>
          </cell>
          <cell r="D21">
            <v>53</v>
          </cell>
          <cell r="E21">
            <v>91</v>
          </cell>
          <cell r="F21">
            <v>58</v>
          </cell>
          <cell r="G21">
            <v>101</v>
          </cell>
        </row>
        <row r="22">
          <cell r="C22" t="str">
            <v>JAJPUR TOWN</v>
          </cell>
          <cell r="D22">
            <v>53</v>
          </cell>
          <cell r="E22">
            <v>91</v>
          </cell>
          <cell r="F22">
            <v>58</v>
          </cell>
          <cell r="G22">
            <v>101</v>
          </cell>
        </row>
        <row r="23">
          <cell r="C23" t="str">
            <v>BASUDEVPUR</v>
          </cell>
          <cell r="D23">
            <v>58.5</v>
          </cell>
          <cell r="E23">
            <v>115</v>
          </cell>
          <cell r="F23">
            <v>63.5</v>
          </cell>
          <cell r="G23">
            <v>125</v>
          </cell>
        </row>
        <row r="24">
          <cell r="C24" t="str">
            <v>PHULNAKHARA</v>
          </cell>
          <cell r="D24">
            <v>53</v>
          </cell>
          <cell r="F24">
            <v>58</v>
          </cell>
        </row>
        <row r="25">
          <cell r="C25" t="str">
            <v>KENDRAPARA</v>
          </cell>
          <cell r="D25">
            <v>53</v>
          </cell>
          <cell r="E25">
            <v>91</v>
          </cell>
          <cell r="F25">
            <v>58</v>
          </cell>
          <cell r="G25">
            <v>101</v>
          </cell>
        </row>
        <row r="26">
          <cell r="C26" t="str">
            <v>PARADEEP</v>
          </cell>
          <cell r="D26">
            <v>53</v>
          </cell>
          <cell r="E26">
            <v>91</v>
          </cell>
          <cell r="F26">
            <v>58</v>
          </cell>
          <cell r="G26">
            <v>101</v>
          </cell>
        </row>
        <row r="27">
          <cell r="C27" t="str">
            <v>ANGUL</v>
          </cell>
          <cell r="D27">
            <v>53</v>
          </cell>
          <cell r="E27">
            <v>91</v>
          </cell>
          <cell r="F27">
            <v>58</v>
          </cell>
          <cell r="G27">
            <v>101</v>
          </cell>
        </row>
        <row r="28">
          <cell r="C28" t="str">
            <v>KUJANGA</v>
          </cell>
          <cell r="D28">
            <v>58.5</v>
          </cell>
          <cell r="E28">
            <v>91</v>
          </cell>
          <cell r="F28">
            <v>63.5</v>
          </cell>
          <cell r="G28">
            <v>101</v>
          </cell>
        </row>
        <row r="29">
          <cell r="C29" t="str">
            <v>KUAKHIA</v>
          </cell>
          <cell r="D29">
            <v>53</v>
          </cell>
          <cell r="F29">
            <v>58</v>
          </cell>
        </row>
        <row r="30">
          <cell r="C30" t="str">
            <v>JAGATSINGHPUR</v>
          </cell>
          <cell r="D30">
            <v>53</v>
          </cell>
          <cell r="E30">
            <v>91</v>
          </cell>
          <cell r="F30">
            <v>58</v>
          </cell>
          <cell r="G30">
            <v>101</v>
          </cell>
        </row>
        <row r="31">
          <cell r="C31" t="str">
            <v>NAKHARA</v>
          </cell>
          <cell r="D31">
            <v>42</v>
          </cell>
          <cell r="F31">
            <v>47</v>
          </cell>
        </row>
        <row r="32">
          <cell r="C32" t="str">
            <v>BHADRAK</v>
          </cell>
          <cell r="D32">
            <v>58.5</v>
          </cell>
          <cell r="E32">
            <v>91</v>
          </cell>
          <cell r="F32">
            <v>63.5</v>
          </cell>
          <cell r="G32">
            <v>101</v>
          </cell>
        </row>
        <row r="33">
          <cell r="C33" t="str">
            <v>NALCO</v>
          </cell>
          <cell r="D33">
            <v>58.5</v>
          </cell>
          <cell r="F33">
            <v>63.5</v>
          </cell>
        </row>
        <row r="34">
          <cell r="C34" t="str">
            <v>NIALI</v>
          </cell>
          <cell r="D34">
            <v>64</v>
          </cell>
          <cell r="E34">
            <v>100</v>
          </cell>
          <cell r="F34">
            <v>69</v>
          </cell>
          <cell r="G34">
            <v>110</v>
          </cell>
        </row>
        <row r="35">
          <cell r="C35" t="str">
            <v>KAKATPUR</v>
          </cell>
          <cell r="D35">
            <v>64</v>
          </cell>
          <cell r="E35">
            <v>110</v>
          </cell>
          <cell r="F35">
            <v>69</v>
          </cell>
          <cell r="G35">
            <v>120</v>
          </cell>
        </row>
        <row r="36">
          <cell r="C36" t="str">
            <v>BALICHANDRAPUR</v>
          </cell>
          <cell r="D36">
            <v>58.5</v>
          </cell>
          <cell r="E36">
            <v>115</v>
          </cell>
          <cell r="F36">
            <v>63.5</v>
          </cell>
          <cell r="G36">
            <v>125</v>
          </cell>
        </row>
        <row r="37">
          <cell r="C37" t="str">
            <v>BERHAMPUR</v>
          </cell>
          <cell r="D37">
            <v>58.5</v>
          </cell>
          <cell r="F37">
            <v>63.5</v>
          </cell>
        </row>
        <row r="38">
          <cell r="C38" t="str">
            <v>JALESWAR</v>
          </cell>
          <cell r="D38">
            <v>69.5</v>
          </cell>
          <cell r="E38">
            <v>115</v>
          </cell>
          <cell r="F38">
            <v>74.5</v>
          </cell>
          <cell r="G38">
            <v>125</v>
          </cell>
        </row>
        <row r="39">
          <cell r="C39" t="str">
            <v>CHANDIKHOL</v>
          </cell>
          <cell r="D39">
            <v>53</v>
          </cell>
          <cell r="E39">
            <v>91</v>
          </cell>
          <cell r="F39">
            <v>58</v>
          </cell>
          <cell r="G39">
            <v>101</v>
          </cell>
        </row>
        <row r="40">
          <cell r="C40" t="str">
            <v>ADASPUR</v>
          </cell>
          <cell r="D40">
            <v>58.5</v>
          </cell>
          <cell r="F40">
            <v>63.5</v>
          </cell>
        </row>
        <row r="41">
          <cell r="C41" t="str">
            <v>NISCHINTKOILI</v>
          </cell>
          <cell r="D41">
            <v>53</v>
          </cell>
          <cell r="E41">
            <v>91</v>
          </cell>
          <cell r="F41">
            <v>58</v>
          </cell>
          <cell r="G41">
            <v>101</v>
          </cell>
        </row>
        <row r="42">
          <cell r="C42" t="str">
            <v>CHOUDWAR</v>
          </cell>
          <cell r="D42">
            <v>64</v>
          </cell>
          <cell r="F42">
            <v>69</v>
          </cell>
        </row>
        <row r="43">
          <cell r="C43" t="str">
            <v>MANGALPUR</v>
          </cell>
          <cell r="D43">
            <v>64</v>
          </cell>
          <cell r="F43">
            <v>69</v>
          </cell>
        </row>
        <row r="44">
          <cell r="C44" t="str">
            <v>BANPUR</v>
          </cell>
          <cell r="D44">
            <v>58.5</v>
          </cell>
          <cell r="F44">
            <v>63.5</v>
          </cell>
        </row>
        <row r="45">
          <cell r="C45" t="str">
            <v>PIPILI</v>
          </cell>
          <cell r="D45">
            <v>58.5</v>
          </cell>
          <cell r="E45">
            <v>91</v>
          </cell>
          <cell r="F45">
            <v>63.5</v>
          </cell>
          <cell r="G45">
            <v>101</v>
          </cell>
        </row>
        <row r="46">
          <cell r="C46" t="str">
            <v>PATTAMUNDAI</v>
          </cell>
          <cell r="D46">
            <v>58.5</v>
          </cell>
          <cell r="E46">
            <v>120</v>
          </cell>
          <cell r="F46">
            <v>63.5</v>
          </cell>
          <cell r="G46">
            <v>130</v>
          </cell>
        </row>
        <row r="47">
          <cell r="C47" t="str">
            <v>SORO</v>
          </cell>
          <cell r="D47">
            <v>58.5</v>
          </cell>
          <cell r="E47">
            <v>115</v>
          </cell>
          <cell r="F47">
            <v>63.5</v>
          </cell>
          <cell r="G47">
            <v>125</v>
          </cell>
        </row>
        <row r="48">
          <cell r="C48" t="str">
            <v>KAMAKHYANAGAR</v>
          </cell>
          <cell r="D48">
            <v>53</v>
          </cell>
          <cell r="F48">
            <v>58</v>
          </cell>
        </row>
        <row r="49">
          <cell r="C49" t="str">
            <v>RAHAMA</v>
          </cell>
          <cell r="D49">
            <v>53</v>
          </cell>
          <cell r="E49">
            <v>91</v>
          </cell>
          <cell r="F49">
            <v>58</v>
          </cell>
          <cell r="G49">
            <v>101</v>
          </cell>
        </row>
        <row r="50">
          <cell r="C50" t="str">
            <v>PANIKOILI</v>
          </cell>
          <cell r="D50">
            <v>53</v>
          </cell>
          <cell r="F50">
            <v>58</v>
          </cell>
        </row>
        <row r="51">
          <cell r="C51" t="str">
            <v>CHANDANPUR</v>
          </cell>
          <cell r="D51">
            <v>53</v>
          </cell>
          <cell r="E51">
            <v>91</v>
          </cell>
          <cell r="F51">
            <v>58</v>
          </cell>
          <cell r="G51">
            <v>101</v>
          </cell>
        </row>
        <row r="52">
          <cell r="C52" t="str">
            <v>SALIPUR</v>
          </cell>
          <cell r="D52">
            <v>53</v>
          </cell>
          <cell r="E52">
            <v>91</v>
          </cell>
          <cell r="F52">
            <v>58</v>
          </cell>
          <cell r="G52">
            <v>101</v>
          </cell>
        </row>
        <row r="53">
          <cell r="C53" t="str">
            <v>NARSINGHPUR</v>
          </cell>
          <cell r="D53">
            <v>70</v>
          </cell>
          <cell r="E53">
            <v>125</v>
          </cell>
          <cell r="F53">
            <v>75</v>
          </cell>
          <cell r="G53">
            <v>135</v>
          </cell>
        </row>
        <row r="54">
          <cell r="C54" t="str">
            <v>ATHAGARH</v>
          </cell>
          <cell r="D54">
            <v>55</v>
          </cell>
          <cell r="E54">
            <v>91</v>
          </cell>
          <cell r="F54">
            <v>60</v>
          </cell>
          <cell r="G54">
            <v>101</v>
          </cell>
        </row>
        <row r="55">
          <cell r="C55" t="str">
            <v>BIJU NAGAR</v>
          </cell>
          <cell r="D55">
            <v>53</v>
          </cell>
          <cell r="F55">
            <v>58</v>
          </cell>
        </row>
        <row r="56">
          <cell r="C56" t="str">
            <v>CHHATRAPUR</v>
          </cell>
          <cell r="D56">
            <v>58.5</v>
          </cell>
          <cell r="F56">
            <v>63.5</v>
          </cell>
        </row>
        <row r="57">
          <cell r="C57" t="str">
            <v>MANIJANGA</v>
          </cell>
          <cell r="D57">
            <v>53</v>
          </cell>
          <cell r="F57">
            <v>58</v>
          </cell>
        </row>
        <row r="58">
          <cell r="C58" t="str">
            <v>KUNDAI HATA</v>
          </cell>
          <cell r="D58">
            <v>74</v>
          </cell>
          <cell r="E58">
            <v>111</v>
          </cell>
          <cell r="F58">
            <v>79</v>
          </cell>
          <cell r="G58">
            <v>121</v>
          </cell>
        </row>
        <row r="59">
          <cell r="C59" t="str">
            <v>PAGA</v>
          </cell>
          <cell r="D59">
            <v>53</v>
          </cell>
          <cell r="E59">
            <v>91</v>
          </cell>
          <cell r="F59">
            <v>58</v>
          </cell>
          <cell r="G59">
            <v>101</v>
          </cell>
        </row>
        <row r="60">
          <cell r="C60" t="str">
            <v>SUNAKHALA</v>
          </cell>
          <cell r="D60">
            <v>53</v>
          </cell>
          <cell r="F60">
            <v>58</v>
          </cell>
        </row>
        <row r="61">
          <cell r="C61" t="str">
            <v>JARKA</v>
          </cell>
          <cell r="D61">
            <v>53</v>
          </cell>
          <cell r="F61">
            <v>58</v>
          </cell>
          <cell r="G61">
            <v>101</v>
          </cell>
        </row>
        <row r="62">
          <cell r="C62" t="str">
            <v>BANKI</v>
          </cell>
          <cell r="D62">
            <v>63</v>
          </cell>
          <cell r="E62">
            <v>101</v>
          </cell>
          <cell r="F62">
            <v>68</v>
          </cell>
          <cell r="G62">
            <v>111</v>
          </cell>
        </row>
        <row r="63">
          <cell r="C63" t="str">
            <v>NABARANGPUR</v>
          </cell>
          <cell r="D63">
            <v>120</v>
          </cell>
          <cell r="F63">
            <v>125</v>
          </cell>
        </row>
        <row r="64">
          <cell r="C64" t="str">
            <v>CHANDOLA</v>
          </cell>
          <cell r="D64">
            <v>53</v>
          </cell>
          <cell r="E64">
            <v>91</v>
          </cell>
          <cell r="F64">
            <v>58</v>
          </cell>
          <cell r="G64">
            <v>101</v>
          </cell>
        </row>
        <row r="65">
          <cell r="C65" t="str">
            <v>CHHATIA</v>
          </cell>
          <cell r="D65">
            <v>53</v>
          </cell>
          <cell r="E65">
            <v>91</v>
          </cell>
          <cell r="F65">
            <v>58</v>
          </cell>
          <cell r="G65">
            <v>101</v>
          </cell>
        </row>
        <row r="66">
          <cell r="C66" t="str">
            <v>RAISUNGUDA</v>
          </cell>
          <cell r="D66">
            <v>53</v>
          </cell>
          <cell r="F66">
            <v>58</v>
          </cell>
        </row>
        <row r="67">
          <cell r="C67" t="str">
            <v>JEYPORE</v>
          </cell>
          <cell r="D67">
            <v>110</v>
          </cell>
          <cell r="F67">
            <v>115</v>
          </cell>
        </row>
        <row r="68">
          <cell r="C68" t="str">
            <v>UMERKOT</v>
          </cell>
          <cell r="D68">
            <v>120</v>
          </cell>
          <cell r="F68">
            <v>125</v>
          </cell>
        </row>
        <row r="69">
          <cell r="C69" t="str">
            <v>BANTHA CHHAK</v>
          </cell>
          <cell r="D69">
            <v>58.5</v>
          </cell>
          <cell r="F69">
            <v>63.5</v>
          </cell>
        </row>
        <row r="70">
          <cell r="C70" t="str">
            <v>GOP</v>
          </cell>
          <cell r="D70">
            <v>55</v>
          </cell>
          <cell r="F70">
            <v>60</v>
          </cell>
        </row>
        <row r="71">
          <cell r="C71" t="str">
            <v>BALIKUDA</v>
          </cell>
          <cell r="D71">
            <v>65</v>
          </cell>
          <cell r="E71">
            <v>115</v>
          </cell>
          <cell r="F71">
            <v>70</v>
          </cell>
          <cell r="G71">
            <v>125</v>
          </cell>
        </row>
        <row r="72">
          <cell r="C72" t="str">
            <v>BORIKINA</v>
          </cell>
          <cell r="D72">
            <v>120</v>
          </cell>
          <cell r="F72">
            <v>125</v>
          </cell>
        </row>
        <row r="73">
          <cell r="C73" t="str">
            <v>NUAPATNA</v>
          </cell>
          <cell r="D73">
            <v>65</v>
          </cell>
          <cell r="E73">
            <v>100</v>
          </cell>
          <cell r="F73">
            <v>70</v>
          </cell>
          <cell r="G73">
            <v>110</v>
          </cell>
        </row>
        <row r="74">
          <cell r="C74" t="str">
            <v>BALIANTA</v>
          </cell>
          <cell r="D74">
            <v>42</v>
          </cell>
          <cell r="F74">
            <v>47</v>
          </cell>
        </row>
        <row r="75">
          <cell r="C75" t="str">
            <v>BALIPATNA</v>
          </cell>
          <cell r="D75">
            <v>42</v>
          </cell>
          <cell r="F75">
            <v>47</v>
          </cell>
        </row>
        <row r="76">
          <cell r="C76" t="str">
            <v>SUNDARPADA</v>
          </cell>
          <cell r="D76">
            <v>47</v>
          </cell>
          <cell r="F76">
            <v>52</v>
          </cell>
        </row>
        <row r="77">
          <cell r="C77" t="str">
            <v>DHABALAGIRI</v>
          </cell>
          <cell r="D77">
            <v>58</v>
          </cell>
          <cell r="F77">
            <v>63</v>
          </cell>
        </row>
        <row r="78">
          <cell r="C78" t="str">
            <v>ORANDA</v>
          </cell>
          <cell r="D78">
            <v>53</v>
          </cell>
          <cell r="F78">
            <v>58</v>
          </cell>
        </row>
        <row r="79">
          <cell r="C79" t="str">
            <v>SAKHIGOPAL</v>
          </cell>
          <cell r="D79">
            <v>53</v>
          </cell>
          <cell r="E79">
            <v>91</v>
          </cell>
          <cell r="F79">
            <v>58</v>
          </cell>
          <cell r="G79">
            <v>101</v>
          </cell>
        </row>
        <row r="80">
          <cell r="C80" t="str">
            <v>PHULBANI</v>
          </cell>
          <cell r="D80">
            <v>75</v>
          </cell>
          <cell r="F80">
            <v>80</v>
          </cell>
        </row>
        <row r="81">
          <cell r="C81" t="str">
            <v>RAGHUNATHPUR</v>
          </cell>
          <cell r="D81">
            <v>53</v>
          </cell>
          <cell r="E81">
            <v>91</v>
          </cell>
          <cell r="F81">
            <v>58</v>
          </cell>
          <cell r="G81">
            <v>101</v>
          </cell>
        </row>
        <row r="82">
          <cell r="C82" t="str">
            <v>SINGHPUR</v>
          </cell>
          <cell r="D82">
            <v>70</v>
          </cell>
          <cell r="F82">
            <v>75</v>
          </cell>
        </row>
        <row r="83">
          <cell r="C83" t="str">
            <v>BRAHMAGIRI</v>
          </cell>
          <cell r="D83">
            <v>65</v>
          </cell>
          <cell r="F83">
            <v>70</v>
          </cell>
        </row>
        <row r="84">
          <cell r="C84" t="str">
            <v>NAYAHAT</v>
          </cell>
          <cell r="D84">
            <v>55</v>
          </cell>
          <cell r="E84">
            <v>110</v>
          </cell>
          <cell r="F84">
            <v>60</v>
          </cell>
          <cell r="G84">
            <v>120</v>
          </cell>
        </row>
        <row r="85">
          <cell r="C85" t="str">
            <v>MARSHAGHAI</v>
          </cell>
          <cell r="D85">
            <v>58.5</v>
          </cell>
          <cell r="F85">
            <v>63.5</v>
          </cell>
        </row>
        <row r="86">
          <cell r="C86" t="str">
            <v>BALIA STORE</v>
          </cell>
          <cell r="D86">
            <v>53</v>
          </cell>
          <cell r="F86">
            <v>58</v>
          </cell>
        </row>
        <row r="87">
          <cell r="C87" t="str">
            <v>KANAS</v>
          </cell>
          <cell r="D87">
            <v>55</v>
          </cell>
          <cell r="F87">
            <v>60</v>
          </cell>
        </row>
        <row r="88">
          <cell r="C88" t="str">
            <v>BILAHAT</v>
          </cell>
          <cell r="D88">
            <v>55</v>
          </cell>
          <cell r="E88">
            <v>110</v>
          </cell>
          <cell r="F88">
            <v>60</v>
          </cell>
          <cell r="G88">
            <v>120</v>
          </cell>
        </row>
        <row r="89">
          <cell r="C89" t="str">
            <v>HANSAPAL</v>
          </cell>
          <cell r="D89">
            <v>42</v>
          </cell>
          <cell r="F89">
            <v>47</v>
          </cell>
        </row>
        <row r="90">
          <cell r="C90" t="str">
            <v>TARPUR</v>
          </cell>
          <cell r="D90">
            <v>53</v>
          </cell>
          <cell r="F90">
            <v>58</v>
          </cell>
        </row>
        <row r="91">
          <cell r="C91" t="str">
            <v>BARIPADA</v>
          </cell>
          <cell r="D91">
            <v>70</v>
          </cell>
          <cell r="E91">
            <v>115</v>
          </cell>
          <cell r="F91">
            <v>75</v>
          </cell>
          <cell r="G91">
            <v>125</v>
          </cell>
        </row>
        <row r="92">
          <cell r="C92" t="str">
            <v>BOLANGIR</v>
          </cell>
          <cell r="D92">
            <v>85</v>
          </cell>
          <cell r="F92">
            <v>90</v>
          </cell>
        </row>
        <row r="93">
          <cell r="C93" t="str">
            <v>RAMCHANDRAPUR</v>
          </cell>
          <cell r="D93">
            <v>60</v>
          </cell>
          <cell r="E93">
            <v>130</v>
          </cell>
          <cell r="F93">
            <v>65</v>
          </cell>
          <cell r="G93">
            <v>140</v>
          </cell>
        </row>
        <row r="94">
          <cell r="C94" t="str">
            <v>BHUBAN</v>
          </cell>
          <cell r="D94">
            <v>65</v>
          </cell>
          <cell r="E94">
            <v>120</v>
          </cell>
          <cell r="F94">
            <v>70</v>
          </cell>
          <cell r="G94">
            <v>130</v>
          </cell>
        </row>
        <row r="95">
          <cell r="C95" t="str">
            <v>BINJHARPUR</v>
          </cell>
          <cell r="D95">
            <v>65</v>
          </cell>
          <cell r="F95">
            <v>70</v>
          </cell>
        </row>
        <row r="96">
          <cell r="C96" t="str">
            <v>BARABATI</v>
          </cell>
          <cell r="D96">
            <v>53</v>
          </cell>
          <cell r="F96">
            <v>58</v>
          </cell>
          <cell r="G96">
            <v>101</v>
          </cell>
        </row>
        <row r="97">
          <cell r="C97" t="str">
            <v>BALIPATNA (KHURDA)</v>
          </cell>
          <cell r="D97">
            <v>58</v>
          </cell>
          <cell r="F97">
            <v>63</v>
          </cell>
        </row>
        <row r="98">
          <cell r="C98" t="str">
            <v>BALIPATNA (PTM)</v>
          </cell>
          <cell r="D98">
            <v>64</v>
          </cell>
          <cell r="F98">
            <v>69</v>
          </cell>
        </row>
        <row r="99">
          <cell r="C99" t="str">
            <v>SAHADEV KHUNTA</v>
          </cell>
          <cell r="D99">
            <v>53</v>
          </cell>
          <cell r="F99">
            <v>58</v>
          </cell>
        </row>
        <row r="100">
          <cell r="C100" t="str">
            <v>BEGUNIA</v>
          </cell>
          <cell r="D100">
            <v>53</v>
          </cell>
          <cell r="F100">
            <v>58</v>
          </cell>
        </row>
        <row r="101">
          <cell r="C101" t="str">
            <v>PANKAPAL</v>
          </cell>
          <cell r="D101">
            <v>53</v>
          </cell>
          <cell r="F101">
            <v>58</v>
          </cell>
        </row>
        <row r="102">
          <cell r="C102" t="str">
            <v>ITAMATI</v>
          </cell>
          <cell r="D102">
            <v>53</v>
          </cell>
          <cell r="F102">
            <v>58</v>
          </cell>
        </row>
        <row r="103">
          <cell r="C103" t="str">
            <v>ATHARABANKI</v>
          </cell>
          <cell r="D103">
            <v>53</v>
          </cell>
          <cell r="F103">
            <v>58</v>
          </cell>
        </row>
        <row r="104">
          <cell r="C104" t="str">
            <v>KEONJHAR</v>
          </cell>
          <cell r="D104">
            <v>60</v>
          </cell>
          <cell r="F104">
            <v>65</v>
          </cell>
        </row>
        <row r="105">
          <cell r="C105" t="str">
            <v>TIGIRIA</v>
          </cell>
          <cell r="D105">
            <v>65</v>
          </cell>
          <cell r="F105">
            <v>70</v>
          </cell>
        </row>
        <row r="106">
          <cell r="C106" t="str">
            <v>NUASAHI</v>
          </cell>
          <cell r="D106">
            <v>53</v>
          </cell>
          <cell r="F106">
            <v>58</v>
          </cell>
        </row>
        <row r="107">
          <cell r="C107" t="str">
            <v>ODAGAON</v>
          </cell>
          <cell r="D107">
            <v>65</v>
          </cell>
          <cell r="F107">
            <v>70</v>
          </cell>
        </row>
        <row r="108">
          <cell r="C108" t="str">
            <v>RAISUNA</v>
          </cell>
          <cell r="D108">
            <v>70</v>
          </cell>
          <cell r="F108">
            <v>75</v>
          </cell>
        </row>
        <row r="109">
          <cell r="C109" t="str">
            <v>ROURKELA</v>
          </cell>
          <cell r="D109">
            <v>75</v>
          </cell>
          <cell r="F109">
            <v>80</v>
          </cell>
        </row>
        <row r="110">
          <cell r="C110" t="str">
            <v>CHARICHHAKA</v>
          </cell>
          <cell r="D110">
            <v>64</v>
          </cell>
          <cell r="F110">
            <v>69</v>
          </cell>
        </row>
        <row r="111">
          <cell r="C111" t="str">
            <v>TELENGAPENTHA</v>
          </cell>
          <cell r="D111">
            <v>42</v>
          </cell>
          <cell r="F111">
            <v>47</v>
          </cell>
        </row>
        <row r="112">
          <cell r="C112" t="str">
            <v>JOGESWARPUR</v>
          </cell>
          <cell r="D112">
            <v>64</v>
          </cell>
          <cell r="F112">
            <v>69</v>
          </cell>
        </row>
        <row r="113">
          <cell r="C113" t="str">
            <v>PANDUA</v>
          </cell>
          <cell r="D113">
            <v>53</v>
          </cell>
          <cell r="F113">
            <v>58</v>
          </cell>
        </row>
        <row r="114">
          <cell r="C114" t="str">
            <v>SAMBALPUR</v>
          </cell>
          <cell r="D114">
            <v>75</v>
          </cell>
          <cell r="F114">
            <v>80</v>
          </cell>
        </row>
        <row r="115">
          <cell r="C115" t="str">
            <v>ASURESWAR</v>
          </cell>
          <cell r="D115">
            <v>53</v>
          </cell>
          <cell r="F115">
            <v>58</v>
          </cell>
        </row>
        <row r="116">
          <cell r="C116" t="str">
            <v>SUKALGADIA</v>
          </cell>
          <cell r="D116">
            <v>53</v>
          </cell>
          <cell r="F116">
            <v>58</v>
          </cell>
        </row>
        <row r="117">
          <cell r="C117" t="str">
            <v>GADAMA</v>
          </cell>
          <cell r="D117">
            <v>48</v>
          </cell>
          <cell r="F117">
            <v>53</v>
          </cell>
        </row>
        <row r="118">
          <cell r="C118" t="str">
            <v>KISHORE NAGAR</v>
          </cell>
          <cell r="D118">
            <v>55</v>
          </cell>
          <cell r="F118">
            <v>60</v>
          </cell>
        </row>
        <row r="119">
          <cell r="C119" t="str">
            <v>AUL</v>
          </cell>
          <cell r="D119">
            <v>80</v>
          </cell>
          <cell r="E119">
            <v>140</v>
          </cell>
          <cell r="F119">
            <v>85</v>
          </cell>
          <cell r="G119">
            <v>150</v>
          </cell>
        </row>
        <row r="120">
          <cell r="C120" t="str">
            <v>BRAHMABARDA</v>
          </cell>
          <cell r="D120">
            <v>65</v>
          </cell>
          <cell r="F120">
            <v>70</v>
          </cell>
        </row>
        <row r="121">
          <cell r="C121" t="str">
            <v>JAGANNATHPUR</v>
          </cell>
          <cell r="D121">
            <v>53</v>
          </cell>
          <cell r="F121">
            <v>58</v>
          </cell>
        </row>
        <row r="122">
          <cell r="C122" t="str">
            <v>TIRTOL</v>
          </cell>
          <cell r="D122">
            <v>53</v>
          </cell>
          <cell r="F122">
            <v>58</v>
          </cell>
        </row>
        <row r="123">
          <cell r="C123" t="str">
            <v>BHUTMUNDAI</v>
          </cell>
          <cell r="D123">
            <v>53</v>
          </cell>
          <cell r="F123">
            <v>58</v>
          </cell>
        </row>
        <row r="124">
          <cell r="C124" t="str">
            <v>POLOSARA</v>
          </cell>
          <cell r="D124">
            <v>85</v>
          </cell>
          <cell r="F124">
            <v>90</v>
          </cell>
        </row>
        <row r="125">
          <cell r="C125" t="str">
            <v>RAJKANIKA</v>
          </cell>
          <cell r="D125">
            <v>65</v>
          </cell>
          <cell r="E125">
            <v>130</v>
          </cell>
          <cell r="F125">
            <v>70</v>
          </cell>
          <cell r="G125">
            <v>140</v>
          </cell>
        </row>
        <row r="126">
          <cell r="C126" t="str">
            <v>EARSAMA</v>
          </cell>
          <cell r="D126">
            <v>65</v>
          </cell>
          <cell r="F126">
            <v>70</v>
          </cell>
        </row>
        <row r="127">
          <cell r="C127" t="str">
            <v>GARAPUR</v>
          </cell>
          <cell r="D127">
            <v>53</v>
          </cell>
          <cell r="F127">
            <v>58</v>
          </cell>
        </row>
        <row r="128">
          <cell r="C128" t="str">
            <v>BADAPALAGADA</v>
          </cell>
          <cell r="D128">
            <v>60</v>
          </cell>
          <cell r="F128">
            <v>65</v>
          </cell>
        </row>
        <row r="129">
          <cell r="C129" t="str">
            <v>KANTABANA</v>
          </cell>
          <cell r="D129">
            <v>60</v>
          </cell>
          <cell r="F129">
            <v>65</v>
          </cell>
        </row>
        <row r="130">
          <cell r="C130" t="str">
            <v>TRIBENISWAR</v>
          </cell>
          <cell r="D130">
            <v>55</v>
          </cell>
          <cell r="E130">
            <v>110</v>
          </cell>
          <cell r="F130">
            <v>60</v>
          </cell>
          <cell r="G130">
            <v>120</v>
          </cell>
        </row>
        <row r="131">
          <cell r="C131" t="str">
            <v>JORANDA</v>
          </cell>
          <cell r="D131">
            <v>60</v>
          </cell>
          <cell r="F131">
            <v>65</v>
          </cell>
        </row>
        <row r="132">
          <cell r="C132" t="str">
            <v>BARAGARH</v>
          </cell>
          <cell r="D132">
            <v>90</v>
          </cell>
          <cell r="F132">
            <v>95</v>
          </cell>
        </row>
        <row r="133">
          <cell r="C133" t="str">
            <v>BRAJARAJNAGAR</v>
          </cell>
          <cell r="D133">
            <v>105</v>
          </cell>
          <cell r="F133">
            <v>110</v>
          </cell>
        </row>
        <row r="134">
          <cell r="C134" t="str">
            <v>GANIA</v>
          </cell>
          <cell r="D134">
            <v>65</v>
          </cell>
          <cell r="F134">
            <v>70</v>
          </cell>
        </row>
        <row r="135">
          <cell r="C135" t="str">
            <v>CHAMPESWAR</v>
          </cell>
          <cell r="D135">
            <v>80</v>
          </cell>
          <cell r="E135">
            <v>140</v>
          </cell>
          <cell r="F135">
            <v>85</v>
          </cell>
          <cell r="G135">
            <v>150</v>
          </cell>
        </row>
        <row r="136">
          <cell r="C136" t="str">
            <v>KORUA</v>
          </cell>
          <cell r="D136">
            <v>60</v>
          </cell>
          <cell r="E136">
            <v>110</v>
          </cell>
          <cell r="F136">
            <v>65</v>
          </cell>
          <cell r="G136">
            <v>120</v>
          </cell>
        </row>
        <row r="137">
          <cell r="C137" t="str">
            <v>KATIKATA</v>
          </cell>
          <cell r="D137">
            <v>53</v>
          </cell>
          <cell r="F137">
            <v>58</v>
          </cell>
        </row>
        <row r="138">
          <cell r="C138" t="str">
            <v>KHUNTUNI</v>
          </cell>
          <cell r="D138">
            <v>53</v>
          </cell>
          <cell r="F138">
            <v>58</v>
          </cell>
        </row>
        <row r="139">
          <cell r="C139" t="str">
            <v>KANDARPUR</v>
          </cell>
          <cell r="D139">
            <v>48</v>
          </cell>
          <cell r="F139">
            <v>53</v>
          </cell>
        </row>
        <row r="140">
          <cell r="C140" t="str">
            <v>GONDIA</v>
          </cell>
          <cell r="D140">
            <v>53</v>
          </cell>
          <cell r="F140">
            <v>58</v>
          </cell>
        </row>
        <row r="141">
          <cell r="C141" t="str">
            <v>ASTARANGA</v>
          </cell>
          <cell r="D141">
            <v>75</v>
          </cell>
          <cell r="F141">
            <v>80</v>
          </cell>
        </row>
        <row r="142">
          <cell r="C142" t="str">
            <v>CHANDESWAR</v>
          </cell>
          <cell r="D142">
            <v>53</v>
          </cell>
          <cell r="E142">
            <v>100</v>
          </cell>
          <cell r="F142">
            <v>58</v>
          </cell>
          <cell r="G142">
            <v>110</v>
          </cell>
        </row>
        <row r="143">
          <cell r="C143" t="str">
            <v>MERAMUNDALI</v>
          </cell>
          <cell r="D143">
            <v>53</v>
          </cell>
          <cell r="F143">
            <v>58</v>
          </cell>
        </row>
        <row r="144">
          <cell r="C144" t="str">
            <v>KULIANA</v>
          </cell>
          <cell r="D144">
            <v>80</v>
          </cell>
          <cell r="F144">
            <v>85</v>
          </cell>
        </row>
        <row r="145">
          <cell r="C145" t="str">
            <v>JHARPOKHARIA</v>
          </cell>
          <cell r="D145">
            <v>90</v>
          </cell>
          <cell r="F145">
            <v>95</v>
          </cell>
        </row>
        <row r="146">
          <cell r="C146" t="str">
            <v>RAJNAGAR</v>
          </cell>
          <cell r="D146">
            <v>70</v>
          </cell>
          <cell r="F146">
            <v>75</v>
          </cell>
        </row>
        <row r="147">
          <cell r="C147" t="str">
            <v>RAJNILAGIRI</v>
          </cell>
          <cell r="D147">
            <v>75</v>
          </cell>
          <cell r="F147">
            <v>80</v>
          </cell>
        </row>
        <row r="148">
          <cell r="C148" t="str">
            <v>BALIGARADA</v>
          </cell>
          <cell r="D148">
            <v>65</v>
          </cell>
          <cell r="F148">
            <v>70</v>
          </cell>
        </row>
        <row r="149">
          <cell r="C149" t="str">
            <v>RUSIPADA</v>
          </cell>
          <cell r="D149">
            <v>70</v>
          </cell>
          <cell r="F149">
            <v>75</v>
          </cell>
        </row>
        <row r="150">
          <cell r="C150" t="str">
            <v>KANPUR</v>
          </cell>
          <cell r="D150">
            <v>70</v>
          </cell>
          <cell r="E150">
            <v>120</v>
          </cell>
          <cell r="F150">
            <v>75</v>
          </cell>
          <cell r="G150">
            <v>130</v>
          </cell>
        </row>
        <row r="151">
          <cell r="C151" t="str">
            <v>RASOL</v>
          </cell>
          <cell r="D151">
            <v>70</v>
          </cell>
          <cell r="F151">
            <v>75</v>
          </cell>
        </row>
        <row r="152">
          <cell r="C152" t="str">
            <v>PARADEEPGARH</v>
          </cell>
          <cell r="D152">
            <v>53</v>
          </cell>
          <cell r="F152">
            <v>58</v>
          </cell>
        </row>
        <row r="153">
          <cell r="C153" t="str">
            <v>DANAGADI</v>
          </cell>
          <cell r="D153">
            <v>60</v>
          </cell>
          <cell r="F153">
            <v>65</v>
          </cell>
        </row>
        <row r="154">
          <cell r="C154" t="str">
            <v>BALIAPAL</v>
          </cell>
          <cell r="D154">
            <v>85</v>
          </cell>
          <cell r="E154">
            <v>150</v>
          </cell>
          <cell r="F154">
            <v>90</v>
          </cell>
          <cell r="G154">
            <v>160</v>
          </cell>
        </row>
        <row r="155">
          <cell r="C155" t="str">
            <v>SIMINAI</v>
          </cell>
          <cell r="D155">
            <v>60</v>
          </cell>
          <cell r="E155">
            <v>100</v>
          </cell>
          <cell r="F155">
            <v>65</v>
          </cell>
          <cell r="G155">
            <v>110</v>
          </cell>
        </row>
        <row r="156">
          <cell r="C156" t="str">
            <v>PAIKAPADA</v>
          </cell>
          <cell r="D156">
            <v>70</v>
          </cell>
          <cell r="E156">
            <v>125</v>
          </cell>
          <cell r="F156">
            <v>75</v>
          </cell>
          <cell r="G156">
            <v>135</v>
          </cell>
        </row>
        <row r="157">
          <cell r="C157" t="str">
            <v>BEGUNIA GOPA</v>
          </cell>
          <cell r="D157">
            <v>53</v>
          </cell>
          <cell r="F157">
            <v>58</v>
          </cell>
        </row>
        <row r="158">
          <cell r="C158" t="str">
            <v>JAIPUR ROAD</v>
          </cell>
          <cell r="D158">
            <v>53</v>
          </cell>
          <cell r="E158">
            <v>91</v>
          </cell>
          <cell r="F158">
            <v>58</v>
          </cell>
          <cell r="G158">
            <v>101</v>
          </cell>
        </row>
        <row r="159">
          <cell r="C159" t="str">
            <v>CHANDANESWAR</v>
          </cell>
          <cell r="D159">
            <v>85</v>
          </cell>
          <cell r="F159">
            <v>90</v>
          </cell>
        </row>
        <row r="160">
          <cell r="C160" t="str">
            <v>SATASANKHA</v>
          </cell>
          <cell r="D160">
            <v>53</v>
          </cell>
          <cell r="E160">
            <v>91</v>
          </cell>
          <cell r="F160">
            <v>58</v>
          </cell>
          <cell r="G160">
            <v>101</v>
          </cell>
        </row>
        <row r="161">
          <cell r="C161" t="str">
            <v>CHANDBALI</v>
          </cell>
          <cell r="D161">
            <v>65</v>
          </cell>
          <cell r="F161">
            <v>70</v>
          </cell>
        </row>
        <row r="162">
          <cell r="C162" t="str">
            <v>KAPTIPADA</v>
          </cell>
          <cell r="D162">
            <v>75</v>
          </cell>
          <cell r="F162">
            <v>80</v>
          </cell>
        </row>
        <row r="163">
          <cell r="C163" t="str">
            <v>MAHANGA</v>
          </cell>
          <cell r="D163">
            <v>60</v>
          </cell>
          <cell r="F163">
            <v>65</v>
          </cell>
        </row>
        <row r="164">
          <cell r="C164" t="str">
            <v>BALIA BAZAR</v>
          </cell>
          <cell r="D164">
            <v>53</v>
          </cell>
          <cell r="F164">
            <v>58</v>
          </cell>
        </row>
        <row r="165">
          <cell r="C165" t="str">
            <v>BOUDH</v>
          </cell>
          <cell r="D165">
            <v>85</v>
          </cell>
          <cell r="F165">
            <v>90</v>
          </cell>
        </row>
        <row r="166">
          <cell r="C166" t="str">
            <v>REDHAKHOL</v>
          </cell>
          <cell r="E166">
            <v>150</v>
          </cell>
          <cell r="G166">
            <v>160</v>
          </cell>
        </row>
        <row r="167">
          <cell r="C167" t="str">
            <v>HARIPUR HAT</v>
          </cell>
          <cell r="D167">
            <v>53</v>
          </cell>
          <cell r="E167">
            <v>91</v>
          </cell>
          <cell r="F167">
            <v>58</v>
          </cell>
          <cell r="G167">
            <v>101</v>
          </cell>
        </row>
        <row r="168">
          <cell r="C168" t="str">
            <v>SONEPUR</v>
          </cell>
          <cell r="D168">
            <v>105</v>
          </cell>
          <cell r="F168">
            <v>110</v>
          </cell>
        </row>
        <row r="169">
          <cell r="C169" t="str">
            <v>KURANGA SASAN</v>
          </cell>
          <cell r="D169">
            <v>50</v>
          </cell>
          <cell r="F169">
            <v>55</v>
          </cell>
        </row>
        <row r="170">
          <cell r="C170" t="str">
            <v>BALAKATI</v>
          </cell>
          <cell r="D170">
            <v>53</v>
          </cell>
          <cell r="F170">
            <v>58</v>
          </cell>
        </row>
        <row r="171">
          <cell r="C171" t="str">
            <v>DHARMAGATPUR</v>
          </cell>
          <cell r="D171">
            <v>58.5</v>
          </cell>
          <cell r="F171">
            <v>63.5</v>
          </cell>
        </row>
        <row r="172">
          <cell r="C172" t="str">
            <v>CHATARTATA</v>
          </cell>
          <cell r="D172">
            <v>58.5</v>
          </cell>
          <cell r="F172">
            <v>63.5</v>
          </cell>
        </row>
        <row r="173">
          <cell r="C173" t="str">
            <v>JAPAKUDA</v>
          </cell>
          <cell r="D173">
            <v>55</v>
          </cell>
          <cell r="E173">
            <v>115</v>
          </cell>
          <cell r="F173">
            <v>60</v>
          </cell>
          <cell r="G173">
            <v>125</v>
          </cell>
        </row>
        <row r="174">
          <cell r="C174" t="str">
            <v>RAYAGADA</v>
          </cell>
          <cell r="D174">
            <v>90</v>
          </cell>
          <cell r="F174">
            <v>95</v>
          </cell>
        </row>
        <row r="175">
          <cell r="C175" t="str">
            <v>TARAT</v>
          </cell>
          <cell r="D175">
            <v>53</v>
          </cell>
          <cell r="F175">
            <v>58</v>
          </cell>
        </row>
        <row r="176">
          <cell r="C176" t="str">
            <v>RAMNAGAR</v>
          </cell>
          <cell r="D176">
            <v>100</v>
          </cell>
          <cell r="F176">
            <v>105</v>
          </cell>
        </row>
        <row r="177">
          <cell r="C177" t="str">
            <v>SUNDARGRAM</v>
          </cell>
          <cell r="D177">
            <v>58.5</v>
          </cell>
          <cell r="F177">
            <v>63.5</v>
          </cell>
        </row>
        <row r="178">
          <cell r="C178" t="str">
            <v>TIKHIRI</v>
          </cell>
          <cell r="D178">
            <v>75</v>
          </cell>
          <cell r="F178">
            <v>80</v>
          </cell>
        </row>
        <row r="179">
          <cell r="C179" t="str">
            <v>SINGIRI</v>
          </cell>
          <cell r="D179">
            <v>80</v>
          </cell>
          <cell r="F179">
            <v>85</v>
          </cell>
        </row>
        <row r="180">
          <cell r="C180" t="str">
            <v>BARAMBA</v>
          </cell>
          <cell r="F180">
            <v>70</v>
          </cell>
        </row>
        <row r="181">
          <cell r="C181" t="str">
            <v>NARENDRAPUR BILAHAT</v>
          </cell>
          <cell r="F181">
            <v>60</v>
          </cell>
          <cell r="G181">
            <v>120</v>
          </cell>
        </row>
        <row r="182">
          <cell r="C182" t="str">
            <v>RANGUNIBANDHA</v>
          </cell>
          <cell r="F182">
            <v>63.5</v>
          </cell>
        </row>
        <row r="183">
          <cell r="C183" t="str">
            <v>PODANA</v>
          </cell>
          <cell r="G183">
            <v>121</v>
          </cell>
        </row>
        <row r="184">
          <cell r="C184" t="str">
            <v>KALAPADA (KDP)</v>
          </cell>
          <cell r="F184">
            <v>63.5</v>
          </cell>
        </row>
        <row r="185">
          <cell r="C185" t="str">
            <v>SANKARPUR</v>
          </cell>
          <cell r="F185">
            <v>70</v>
          </cell>
        </row>
        <row r="186">
          <cell r="C186" t="str">
            <v>PIRABAZAR</v>
          </cell>
          <cell r="F186">
            <v>45</v>
          </cell>
        </row>
        <row r="187">
          <cell r="C187" t="str">
            <v>SISUA</v>
          </cell>
          <cell r="F187">
            <v>58</v>
          </cell>
          <cell r="G187">
            <v>101</v>
          </cell>
        </row>
        <row r="188">
          <cell r="C188" t="str">
            <v>BHINGARPUR</v>
          </cell>
          <cell r="F188">
            <v>58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tabSelected="1" topLeftCell="A73" workbookViewId="0">
      <selection activeCell="P80" sqref="P80"/>
    </sheetView>
  </sheetViews>
  <sheetFormatPr defaultRowHeight="15"/>
  <cols>
    <col min="1" max="1" width="4.85546875" style="1" customWidth="1"/>
    <col min="2" max="2" width="10" style="1" customWidth="1"/>
    <col min="3" max="3" width="17.7109375" style="1" bestFit="1" customWidth="1"/>
    <col min="4" max="4" width="10.5703125" style="1" customWidth="1"/>
    <col min="5" max="5" width="6.42578125" style="1" bestFit="1" customWidth="1"/>
    <col min="6" max="6" width="17.7109375" style="1" customWidth="1"/>
    <col min="7" max="7" width="6.7109375" style="1" customWidth="1"/>
    <col min="8" max="8" width="7.5703125" style="1" customWidth="1"/>
    <col min="9" max="9" width="7.28515625" style="1" bestFit="1" customWidth="1"/>
    <col min="10" max="10" width="7.140625" style="1" bestFit="1" customWidth="1"/>
    <col min="11" max="11" width="8.5703125" style="1" bestFit="1" customWidth="1"/>
    <col min="12" max="12" width="10.140625" style="1" bestFit="1" customWidth="1"/>
    <col min="13" max="16384" width="9.140625" style="1"/>
  </cols>
  <sheetData>
    <row r="1" spans="1:12" ht="61.5" customHeight="1">
      <c r="A1" s="45"/>
      <c r="B1" s="46"/>
      <c r="C1" s="46"/>
      <c r="D1" s="46"/>
      <c r="E1" s="46"/>
      <c r="F1" s="46"/>
      <c r="G1" s="46"/>
      <c r="H1" s="47"/>
      <c r="I1" s="53" t="s">
        <v>0</v>
      </c>
      <c r="J1" s="54"/>
      <c r="K1" s="54"/>
      <c r="L1" s="55"/>
    </row>
    <row r="2" spans="1:12" ht="78" customHeight="1">
      <c r="A2" s="48" t="s">
        <v>174</v>
      </c>
      <c r="B2" s="49"/>
      <c r="C2" s="49"/>
      <c r="D2" s="49"/>
      <c r="E2" s="49"/>
      <c r="F2" s="49"/>
      <c r="G2" s="49"/>
      <c r="H2" s="50"/>
      <c r="I2" s="53" t="s">
        <v>364</v>
      </c>
      <c r="J2" s="54"/>
      <c r="K2" s="54"/>
      <c r="L2" s="55"/>
    </row>
    <row r="3" spans="1:12" s="2" customFormat="1" ht="14.45" customHeight="1">
      <c r="A3" s="3" t="s">
        <v>173</v>
      </c>
      <c r="B3" s="22" t="s">
        <v>1</v>
      </c>
      <c r="C3" s="3" t="s">
        <v>176</v>
      </c>
      <c r="D3" s="39" t="s">
        <v>177</v>
      </c>
      <c r="E3" s="3" t="s">
        <v>37</v>
      </c>
      <c r="F3" s="3" t="s">
        <v>39</v>
      </c>
      <c r="G3" s="3" t="s">
        <v>2</v>
      </c>
      <c r="H3" s="3" t="s">
        <v>3</v>
      </c>
      <c r="I3" s="3" t="s">
        <v>33</v>
      </c>
      <c r="J3" s="3" t="s">
        <v>34</v>
      </c>
      <c r="K3" s="3" t="s">
        <v>35</v>
      </c>
      <c r="L3" s="3" t="s">
        <v>178</v>
      </c>
    </row>
    <row r="4" spans="1:12" ht="14.45" customHeight="1">
      <c r="A4" s="23">
        <v>1</v>
      </c>
      <c r="B4" s="24">
        <v>44774</v>
      </c>
      <c r="C4" s="23" t="s">
        <v>179</v>
      </c>
      <c r="D4" s="40" t="s">
        <v>180</v>
      </c>
      <c r="E4" s="25" t="s">
        <v>38</v>
      </c>
      <c r="F4" s="25" t="s">
        <v>181</v>
      </c>
      <c r="G4" s="26">
        <v>5</v>
      </c>
      <c r="H4" s="27">
        <f>VLOOKUP(F4,'[1]ORISSA SALES NETWORK'!$C:$F,4,FALSE)</f>
        <v>79</v>
      </c>
      <c r="I4" s="27">
        <f>G4*6</f>
        <v>30</v>
      </c>
      <c r="J4" s="27">
        <v>20</v>
      </c>
      <c r="K4" s="27">
        <f>G4*H4+I4+J4</f>
        <v>445</v>
      </c>
      <c r="L4" s="26"/>
    </row>
    <row r="5" spans="1:12" ht="14.45" customHeight="1">
      <c r="A5" s="23">
        <v>2</v>
      </c>
      <c r="B5" s="24">
        <v>44774</v>
      </c>
      <c r="C5" s="23" t="s">
        <v>182</v>
      </c>
      <c r="D5" s="40" t="s">
        <v>183</v>
      </c>
      <c r="E5" s="25" t="s">
        <v>38</v>
      </c>
      <c r="F5" s="25" t="s">
        <v>181</v>
      </c>
      <c r="G5" s="26">
        <v>3</v>
      </c>
      <c r="H5" s="27">
        <f>VLOOKUP(F5,'[1]ORISSA SALES NETWORK'!$C:$F,4,FALSE)</f>
        <v>79</v>
      </c>
      <c r="I5" s="27">
        <f t="shared" ref="I5:I66" si="0">G5*6</f>
        <v>18</v>
      </c>
      <c r="J5" s="27">
        <v>20</v>
      </c>
      <c r="K5" s="27">
        <f t="shared" ref="K5:K68" si="1">G5*H5+I5+J5</f>
        <v>275</v>
      </c>
      <c r="L5" s="26"/>
    </row>
    <row r="6" spans="1:12" ht="14.45" customHeight="1">
      <c r="A6" s="23">
        <v>3</v>
      </c>
      <c r="B6" s="24">
        <v>44774</v>
      </c>
      <c r="C6" s="23" t="s">
        <v>184</v>
      </c>
      <c r="D6" s="40" t="s">
        <v>185</v>
      </c>
      <c r="E6" s="25" t="s">
        <v>38</v>
      </c>
      <c r="F6" s="25" t="s">
        <v>186</v>
      </c>
      <c r="G6" s="26">
        <v>2</v>
      </c>
      <c r="H6" s="27">
        <f>VLOOKUP(F6,'[1]ORISSA SALES NETWORK'!$C:$F,4,FALSE)</f>
        <v>58</v>
      </c>
      <c r="I6" s="27">
        <f t="shared" si="0"/>
        <v>12</v>
      </c>
      <c r="J6" s="27">
        <v>20</v>
      </c>
      <c r="K6" s="27">
        <f t="shared" si="1"/>
        <v>148</v>
      </c>
      <c r="L6" s="26"/>
    </row>
    <row r="7" spans="1:12" ht="14.45" customHeight="1">
      <c r="A7" s="23">
        <v>4</v>
      </c>
      <c r="B7" s="24">
        <v>44774</v>
      </c>
      <c r="C7" s="23" t="s">
        <v>187</v>
      </c>
      <c r="D7" s="40" t="s">
        <v>183</v>
      </c>
      <c r="E7" s="25" t="s">
        <v>38</v>
      </c>
      <c r="F7" s="25" t="s">
        <v>181</v>
      </c>
      <c r="G7" s="26">
        <v>3</v>
      </c>
      <c r="H7" s="27">
        <f>VLOOKUP(F7,'[1]ORISSA SALES NETWORK'!$C:$F,4,FALSE)</f>
        <v>79</v>
      </c>
      <c r="I7" s="27">
        <f t="shared" si="0"/>
        <v>18</v>
      </c>
      <c r="J7" s="27">
        <v>20</v>
      </c>
      <c r="K7" s="27">
        <f t="shared" si="1"/>
        <v>275</v>
      </c>
      <c r="L7" s="26"/>
    </row>
    <row r="8" spans="1:12" ht="14.45" customHeight="1">
      <c r="A8" s="23">
        <v>5</v>
      </c>
      <c r="B8" s="24">
        <v>44774</v>
      </c>
      <c r="C8" s="23" t="s">
        <v>188</v>
      </c>
      <c r="D8" s="40" t="s">
        <v>189</v>
      </c>
      <c r="E8" s="25" t="s">
        <v>38</v>
      </c>
      <c r="F8" s="25" t="s">
        <v>16</v>
      </c>
      <c r="G8" s="26">
        <v>1</v>
      </c>
      <c r="H8" s="27">
        <f>VLOOKUP(F8,'[1]ORISSA SALES NETWORK'!$C:$F,4,FALSE)</f>
        <v>63.5</v>
      </c>
      <c r="I8" s="27">
        <f t="shared" si="0"/>
        <v>6</v>
      </c>
      <c r="J8" s="27">
        <v>20</v>
      </c>
      <c r="K8" s="27">
        <f>G8*H8+I8+J8+5</f>
        <v>94.5</v>
      </c>
      <c r="L8" s="26"/>
    </row>
    <row r="9" spans="1:12" ht="14.45" customHeight="1">
      <c r="A9" s="23">
        <v>6</v>
      </c>
      <c r="B9" s="24">
        <v>44774</v>
      </c>
      <c r="C9" s="23" t="s">
        <v>190</v>
      </c>
      <c r="D9" s="40" t="s">
        <v>191</v>
      </c>
      <c r="E9" s="25" t="s">
        <v>38</v>
      </c>
      <c r="F9" s="25" t="s">
        <v>192</v>
      </c>
      <c r="G9" s="26">
        <v>2</v>
      </c>
      <c r="H9" s="27">
        <f>VLOOKUP(F9,'[1]ORISSA SALES NETWORK'!$C:$F,4,FALSE)</f>
        <v>58</v>
      </c>
      <c r="I9" s="27">
        <f t="shared" si="0"/>
        <v>12</v>
      </c>
      <c r="J9" s="27">
        <v>20</v>
      </c>
      <c r="K9" s="27">
        <f t="shared" si="1"/>
        <v>148</v>
      </c>
      <c r="L9" s="26"/>
    </row>
    <row r="10" spans="1:12" ht="14.45" customHeight="1">
      <c r="A10" s="23">
        <v>7</v>
      </c>
      <c r="B10" s="24">
        <v>44775</v>
      </c>
      <c r="C10" s="23" t="s">
        <v>193</v>
      </c>
      <c r="D10" s="40" t="s">
        <v>194</v>
      </c>
      <c r="E10" s="25" t="s">
        <v>38</v>
      </c>
      <c r="F10" s="25" t="s">
        <v>7</v>
      </c>
      <c r="G10" s="26">
        <v>1</v>
      </c>
      <c r="H10" s="27">
        <f>VLOOKUP(F10,'[1]ORISSA SALES NETWORK'!$C:$F,4,FALSE)</f>
        <v>47</v>
      </c>
      <c r="I10" s="27">
        <f t="shared" si="0"/>
        <v>6</v>
      </c>
      <c r="J10" s="27">
        <v>20</v>
      </c>
      <c r="K10" s="27">
        <f>G10*H10+I10+J10+5</f>
        <v>78</v>
      </c>
      <c r="L10" s="26"/>
    </row>
    <row r="11" spans="1:12" ht="14.45" customHeight="1">
      <c r="A11" s="23">
        <v>8</v>
      </c>
      <c r="B11" s="24">
        <v>44775</v>
      </c>
      <c r="C11" s="23" t="s">
        <v>195</v>
      </c>
      <c r="D11" s="40" t="s">
        <v>196</v>
      </c>
      <c r="E11" s="25" t="s">
        <v>38</v>
      </c>
      <c r="F11" s="25" t="s">
        <v>7</v>
      </c>
      <c r="G11" s="26">
        <v>1</v>
      </c>
      <c r="H11" s="27">
        <f>VLOOKUP(F11,'[1]ORISSA SALES NETWORK'!$C:$F,4,FALSE)</f>
        <v>47</v>
      </c>
      <c r="I11" s="27">
        <f t="shared" si="0"/>
        <v>6</v>
      </c>
      <c r="J11" s="27">
        <v>20</v>
      </c>
      <c r="K11" s="27">
        <f>G11*H11+I11+J11+5</f>
        <v>78</v>
      </c>
      <c r="L11" s="26"/>
    </row>
    <row r="12" spans="1:12" ht="14.45" customHeight="1">
      <c r="A12" s="23">
        <v>9</v>
      </c>
      <c r="B12" s="24">
        <v>44775</v>
      </c>
      <c r="C12" s="23" t="s">
        <v>197</v>
      </c>
      <c r="D12" s="40" t="s">
        <v>198</v>
      </c>
      <c r="E12" s="25" t="s">
        <v>38</v>
      </c>
      <c r="F12" s="25" t="s">
        <v>15</v>
      </c>
      <c r="G12" s="26">
        <v>1</v>
      </c>
      <c r="H12" s="27">
        <f>VLOOKUP(F12,'[1]ORISSA SALES NETWORK'!$C:$F,4,FALSE)</f>
        <v>58</v>
      </c>
      <c r="I12" s="27">
        <f t="shared" si="0"/>
        <v>6</v>
      </c>
      <c r="J12" s="27">
        <v>20</v>
      </c>
      <c r="K12" s="27">
        <f>G12*H12+I12+J12+5</f>
        <v>89</v>
      </c>
      <c r="L12" s="26"/>
    </row>
    <row r="13" spans="1:12" ht="14.45" customHeight="1">
      <c r="A13" s="23">
        <v>10</v>
      </c>
      <c r="B13" s="24">
        <v>44775</v>
      </c>
      <c r="C13" s="23" t="s">
        <v>199</v>
      </c>
      <c r="D13" s="40" t="s">
        <v>200</v>
      </c>
      <c r="E13" s="25" t="s">
        <v>38</v>
      </c>
      <c r="F13" s="25" t="s">
        <v>14</v>
      </c>
      <c r="G13" s="26">
        <v>3</v>
      </c>
      <c r="H13" s="27">
        <f>VLOOKUP(F13,'[1]ORISSA SALES NETWORK'!$C:$F,4,FALSE)</f>
        <v>80</v>
      </c>
      <c r="I13" s="27">
        <f t="shared" si="0"/>
        <v>18</v>
      </c>
      <c r="J13" s="27">
        <v>20</v>
      </c>
      <c r="K13" s="27">
        <f t="shared" si="1"/>
        <v>278</v>
      </c>
      <c r="L13" s="26"/>
    </row>
    <row r="14" spans="1:12" ht="14.45" customHeight="1">
      <c r="A14" s="23">
        <v>11</v>
      </c>
      <c r="B14" s="24">
        <v>44775</v>
      </c>
      <c r="C14" s="23" t="s">
        <v>201</v>
      </c>
      <c r="D14" s="40" t="s">
        <v>202</v>
      </c>
      <c r="E14" s="25" t="s">
        <v>38</v>
      </c>
      <c r="F14" s="25" t="s">
        <v>203</v>
      </c>
      <c r="G14" s="26">
        <v>1</v>
      </c>
      <c r="H14" s="27">
        <f>VLOOKUP(F14,'[1]ORISSA SALES NETWORK'!$C:$F,4,FALSE)</f>
        <v>63.5</v>
      </c>
      <c r="I14" s="27">
        <f t="shared" si="0"/>
        <v>6</v>
      </c>
      <c r="J14" s="27">
        <v>20</v>
      </c>
      <c r="K14" s="27">
        <f>G14*H14+I14+J14+5</f>
        <v>94.5</v>
      </c>
      <c r="L14" s="26"/>
    </row>
    <row r="15" spans="1:12" ht="14.45" customHeight="1">
      <c r="A15" s="23">
        <v>12</v>
      </c>
      <c r="B15" s="24">
        <v>44775</v>
      </c>
      <c r="C15" s="23" t="s">
        <v>204</v>
      </c>
      <c r="D15" s="40" t="s">
        <v>205</v>
      </c>
      <c r="E15" s="25" t="s">
        <v>38</v>
      </c>
      <c r="F15" s="25" t="s">
        <v>16</v>
      </c>
      <c r="G15" s="26">
        <v>3</v>
      </c>
      <c r="H15" s="27">
        <f>VLOOKUP(F15,'[1]ORISSA SALES NETWORK'!$C:$F,4,FALSE)</f>
        <v>63.5</v>
      </c>
      <c r="I15" s="27">
        <f t="shared" si="0"/>
        <v>18</v>
      </c>
      <c r="J15" s="27">
        <v>20</v>
      </c>
      <c r="K15" s="27">
        <f t="shared" si="1"/>
        <v>228.5</v>
      </c>
      <c r="L15" s="26"/>
    </row>
    <row r="16" spans="1:12" ht="14.45" customHeight="1">
      <c r="A16" s="23">
        <v>13</v>
      </c>
      <c r="B16" s="24">
        <v>44776</v>
      </c>
      <c r="C16" s="23" t="s">
        <v>206</v>
      </c>
      <c r="D16" s="40" t="s">
        <v>207</v>
      </c>
      <c r="E16" s="25" t="s">
        <v>38</v>
      </c>
      <c r="F16" s="25" t="s">
        <v>186</v>
      </c>
      <c r="G16" s="26">
        <v>6</v>
      </c>
      <c r="H16" s="27">
        <f>VLOOKUP(F16,'[1]ORISSA SALES NETWORK'!$C:$F,4,FALSE)</f>
        <v>58</v>
      </c>
      <c r="I16" s="27">
        <f t="shared" si="0"/>
        <v>36</v>
      </c>
      <c r="J16" s="27">
        <v>20</v>
      </c>
      <c r="K16" s="27">
        <f t="shared" si="1"/>
        <v>404</v>
      </c>
      <c r="L16" s="26"/>
    </row>
    <row r="17" spans="1:12" ht="14.45" customHeight="1">
      <c r="A17" s="23">
        <v>14</v>
      </c>
      <c r="B17" s="24">
        <v>44776</v>
      </c>
      <c r="C17" s="23" t="s">
        <v>208</v>
      </c>
      <c r="D17" s="40" t="s">
        <v>209</v>
      </c>
      <c r="E17" s="25" t="s">
        <v>38</v>
      </c>
      <c r="F17" s="25" t="s">
        <v>7</v>
      </c>
      <c r="G17" s="26">
        <v>1</v>
      </c>
      <c r="H17" s="27">
        <f>VLOOKUP(F17,'[1]ORISSA SALES NETWORK'!$C:$F,4,FALSE)</f>
        <v>47</v>
      </c>
      <c r="I17" s="27">
        <f t="shared" si="0"/>
        <v>6</v>
      </c>
      <c r="J17" s="27">
        <v>20</v>
      </c>
      <c r="K17" s="27">
        <f>G17*H17+I17+J17+5</f>
        <v>78</v>
      </c>
      <c r="L17" s="26"/>
    </row>
    <row r="18" spans="1:12" ht="14.45" customHeight="1">
      <c r="A18" s="23">
        <v>15</v>
      </c>
      <c r="B18" s="24">
        <v>44777</v>
      </c>
      <c r="C18" s="23" t="s">
        <v>210</v>
      </c>
      <c r="D18" s="40" t="s">
        <v>211</v>
      </c>
      <c r="E18" s="25" t="s">
        <v>38</v>
      </c>
      <c r="F18" s="25" t="s">
        <v>7</v>
      </c>
      <c r="G18" s="26">
        <v>1</v>
      </c>
      <c r="H18" s="27">
        <f>VLOOKUP(F18,'[1]ORISSA SALES NETWORK'!$C:$F,4,FALSE)</f>
        <v>47</v>
      </c>
      <c r="I18" s="27">
        <f t="shared" si="0"/>
        <v>6</v>
      </c>
      <c r="J18" s="27">
        <v>20</v>
      </c>
      <c r="K18" s="27">
        <f>G18*H18+I18+J18+5</f>
        <v>78</v>
      </c>
      <c r="L18" s="26"/>
    </row>
    <row r="19" spans="1:12" ht="14.45" customHeight="1">
      <c r="A19" s="23">
        <v>16</v>
      </c>
      <c r="B19" s="24">
        <v>44777</v>
      </c>
      <c r="C19" s="23" t="s">
        <v>212</v>
      </c>
      <c r="D19" s="40" t="s">
        <v>213</v>
      </c>
      <c r="E19" s="25" t="s">
        <v>38</v>
      </c>
      <c r="F19" s="25" t="s">
        <v>7</v>
      </c>
      <c r="G19" s="26">
        <v>2</v>
      </c>
      <c r="H19" s="27">
        <f>VLOOKUP(F19,'[1]ORISSA SALES NETWORK'!$C:$F,4,FALSE)</f>
        <v>47</v>
      </c>
      <c r="I19" s="27">
        <f t="shared" si="0"/>
        <v>12</v>
      </c>
      <c r="J19" s="27">
        <v>20</v>
      </c>
      <c r="K19" s="27">
        <f t="shared" si="1"/>
        <v>126</v>
      </c>
      <c r="L19" s="26"/>
    </row>
    <row r="20" spans="1:12" ht="14.45" customHeight="1">
      <c r="A20" s="23">
        <v>17</v>
      </c>
      <c r="B20" s="24">
        <v>44777</v>
      </c>
      <c r="C20" s="23" t="s">
        <v>214</v>
      </c>
      <c r="D20" s="40" t="s">
        <v>215</v>
      </c>
      <c r="E20" s="25" t="s">
        <v>38</v>
      </c>
      <c r="F20" s="25" t="s">
        <v>8</v>
      </c>
      <c r="G20" s="26">
        <v>3</v>
      </c>
      <c r="H20" s="27">
        <f>VLOOKUP(F20,'[1]ORISSA SALES NETWORK'!$C:$F,4,FALSE)</f>
        <v>58</v>
      </c>
      <c r="I20" s="27">
        <f t="shared" si="0"/>
        <v>18</v>
      </c>
      <c r="J20" s="27">
        <v>20</v>
      </c>
      <c r="K20" s="27">
        <f t="shared" si="1"/>
        <v>212</v>
      </c>
      <c r="L20" s="26"/>
    </row>
    <row r="21" spans="1:12" ht="14.45" customHeight="1">
      <c r="A21" s="23">
        <v>18</v>
      </c>
      <c r="B21" s="24">
        <v>44777</v>
      </c>
      <c r="C21" s="23" t="s">
        <v>216</v>
      </c>
      <c r="D21" s="40" t="s">
        <v>217</v>
      </c>
      <c r="E21" s="25" t="s">
        <v>38</v>
      </c>
      <c r="F21" s="25" t="s">
        <v>8</v>
      </c>
      <c r="G21" s="26">
        <v>3</v>
      </c>
      <c r="H21" s="27">
        <f>VLOOKUP(F21,'[1]ORISSA SALES NETWORK'!$C:$F,4,FALSE)</f>
        <v>58</v>
      </c>
      <c r="I21" s="27">
        <f t="shared" si="0"/>
        <v>18</v>
      </c>
      <c r="J21" s="27">
        <v>20</v>
      </c>
      <c r="K21" s="27">
        <f t="shared" si="1"/>
        <v>212</v>
      </c>
      <c r="L21" s="26"/>
    </row>
    <row r="22" spans="1:12" ht="14.45" customHeight="1">
      <c r="A22" s="23">
        <v>19</v>
      </c>
      <c r="B22" s="24">
        <v>44777</v>
      </c>
      <c r="C22" s="23" t="s">
        <v>218</v>
      </c>
      <c r="D22" s="40" t="s">
        <v>219</v>
      </c>
      <c r="E22" s="25" t="s">
        <v>38</v>
      </c>
      <c r="F22" s="25" t="s">
        <v>8</v>
      </c>
      <c r="G22" s="26">
        <v>1</v>
      </c>
      <c r="H22" s="27">
        <f>VLOOKUP(F22,'[1]ORISSA SALES NETWORK'!$C:$F,4,FALSE)</f>
        <v>58</v>
      </c>
      <c r="I22" s="27">
        <f t="shared" si="0"/>
        <v>6</v>
      </c>
      <c r="J22" s="27">
        <v>20</v>
      </c>
      <c r="K22" s="27">
        <f>G22*H22+I22+J22+5</f>
        <v>89</v>
      </c>
      <c r="L22" s="26"/>
    </row>
    <row r="23" spans="1:12" ht="14.45" customHeight="1">
      <c r="A23" s="23">
        <v>20</v>
      </c>
      <c r="B23" s="24">
        <v>44777</v>
      </c>
      <c r="C23" s="23" t="s">
        <v>220</v>
      </c>
      <c r="D23" s="40" t="s">
        <v>221</v>
      </c>
      <c r="E23" s="25" t="s">
        <v>38</v>
      </c>
      <c r="F23" s="25" t="s">
        <v>8</v>
      </c>
      <c r="G23" s="26">
        <v>3</v>
      </c>
      <c r="H23" s="27">
        <f>VLOOKUP(F23,'[1]ORISSA SALES NETWORK'!$C:$F,4,FALSE)</f>
        <v>58</v>
      </c>
      <c r="I23" s="27">
        <f t="shared" si="0"/>
        <v>18</v>
      </c>
      <c r="J23" s="27">
        <v>20</v>
      </c>
      <c r="K23" s="27">
        <f t="shared" si="1"/>
        <v>212</v>
      </c>
      <c r="L23" s="26"/>
    </row>
    <row r="24" spans="1:12" ht="14.45" customHeight="1">
      <c r="A24" s="23">
        <v>21</v>
      </c>
      <c r="B24" s="24">
        <v>44777</v>
      </c>
      <c r="C24" s="23" t="s">
        <v>222</v>
      </c>
      <c r="D24" s="40" t="s">
        <v>223</v>
      </c>
      <c r="E24" s="25" t="s">
        <v>38</v>
      </c>
      <c r="F24" s="25" t="s">
        <v>22</v>
      </c>
      <c r="G24" s="26">
        <v>3</v>
      </c>
      <c r="H24" s="27">
        <f>VLOOKUP(F24,'[1]ORISSA SALES NETWORK'!$C:$F,4,FALSE)</f>
        <v>58</v>
      </c>
      <c r="I24" s="27">
        <f t="shared" si="0"/>
        <v>18</v>
      </c>
      <c r="J24" s="27">
        <v>20</v>
      </c>
      <c r="K24" s="27">
        <f t="shared" si="1"/>
        <v>212</v>
      </c>
      <c r="L24" s="26"/>
    </row>
    <row r="25" spans="1:12" ht="14.45" customHeight="1">
      <c r="A25" s="23">
        <v>22</v>
      </c>
      <c r="B25" s="24">
        <v>44777</v>
      </c>
      <c r="C25" s="23" t="s">
        <v>224</v>
      </c>
      <c r="D25" s="40" t="s">
        <v>225</v>
      </c>
      <c r="E25" s="25" t="s">
        <v>38</v>
      </c>
      <c r="F25" s="25" t="s">
        <v>7</v>
      </c>
      <c r="G25" s="26">
        <v>2</v>
      </c>
      <c r="H25" s="27">
        <f>VLOOKUP(F25,'[1]ORISSA SALES NETWORK'!$C:$F,4,FALSE)</f>
        <v>47</v>
      </c>
      <c r="I25" s="27">
        <f t="shared" si="0"/>
        <v>12</v>
      </c>
      <c r="J25" s="27">
        <v>20</v>
      </c>
      <c r="K25" s="27">
        <f t="shared" si="1"/>
        <v>126</v>
      </c>
      <c r="L25" s="26"/>
    </row>
    <row r="26" spans="1:12" ht="14.45" customHeight="1">
      <c r="A26" s="23">
        <v>23</v>
      </c>
      <c r="B26" s="24">
        <v>44777</v>
      </c>
      <c r="C26" s="23" t="s">
        <v>226</v>
      </c>
      <c r="D26" s="40" t="s">
        <v>227</v>
      </c>
      <c r="E26" s="25" t="s">
        <v>38</v>
      </c>
      <c r="F26" s="25" t="s">
        <v>119</v>
      </c>
      <c r="G26" s="26">
        <v>1</v>
      </c>
      <c r="H26" s="27">
        <f>VLOOKUP(F26,'[1]ORISSA SALES NETWORK'!$C:$F,4,FALSE)</f>
        <v>58</v>
      </c>
      <c r="I26" s="27">
        <f t="shared" si="0"/>
        <v>6</v>
      </c>
      <c r="J26" s="27">
        <v>20</v>
      </c>
      <c r="K26" s="27">
        <f>G26*H26+I26+J26+5</f>
        <v>89</v>
      </c>
      <c r="L26" s="26"/>
    </row>
    <row r="27" spans="1:12" ht="14.45" customHeight="1">
      <c r="A27" s="23">
        <v>24</v>
      </c>
      <c r="B27" s="24">
        <v>44777</v>
      </c>
      <c r="C27" s="23" t="s">
        <v>228</v>
      </c>
      <c r="D27" s="40" t="s">
        <v>229</v>
      </c>
      <c r="E27" s="25" t="s">
        <v>38</v>
      </c>
      <c r="F27" s="25" t="s">
        <v>15</v>
      </c>
      <c r="G27" s="26">
        <v>1</v>
      </c>
      <c r="H27" s="27">
        <f>VLOOKUP(F27,'[1]ORISSA SALES NETWORK'!$C:$F,4,FALSE)</f>
        <v>58</v>
      </c>
      <c r="I27" s="27">
        <f t="shared" si="0"/>
        <v>6</v>
      </c>
      <c r="J27" s="27">
        <v>20</v>
      </c>
      <c r="K27" s="27">
        <f>G27*H27+I27+J27+5</f>
        <v>89</v>
      </c>
      <c r="L27" s="26"/>
    </row>
    <row r="28" spans="1:12" ht="14.45" customHeight="1">
      <c r="A28" s="23">
        <v>25</v>
      </c>
      <c r="B28" s="24">
        <v>44777</v>
      </c>
      <c r="C28" s="23" t="s">
        <v>230</v>
      </c>
      <c r="D28" s="40" t="s">
        <v>231</v>
      </c>
      <c r="E28" s="25" t="s">
        <v>38</v>
      </c>
      <c r="F28" s="25" t="s">
        <v>119</v>
      </c>
      <c r="G28" s="26">
        <v>4</v>
      </c>
      <c r="H28" s="27">
        <f>VLOOKUP(F28,'[1]ORISSA SALES NETWORK'!$C:$F,4,FALSE)</f>
        <v>58</v>
      </c>
      <c r="I28" s="27">
        <f t="shared" si="0"/>
        <v>24</v>
      </c>
      <c r="J28" s="27">
        <v>20</v>
      </c>
      <c r="K28" s="27">
        <f t="shared" si="1"/>
        <v>276</v>
      </c>
      <c r="L28" s="26"/>
    </row>
    <row r="29" spans="1:12" ht="14.45" customHeight="1">
      <c r="A29" s="23">
        <v>26</v>
      </c>
      <c r="B29" s="24">
        <v>44778</v>
      </c>
      <c r="C29" s="23" t="s">
        <v>232</v>
      </c>
      <c r="D29" s="40" t="s">
        <v>233</v>
      </c>
      <c r="E29" s="25" t="s">
        <v>38</v>
      </c>
      <c r="F29" s="25" t="s">
        <v>77</v>
      </c>
      <c r="G29" s="26">
        <v>1</v>
      </c>
      <c r="H29" s="27">
        <f>VLOOKUP(F29,'[1]ORISSA SALES NETWORK'!$C:$F,4,FALSE)</f>
        <v>58</v>
      </c>
      <c r="I29" s="27">
        <f t="shared" si="0"/>
        <v>6</v>
      </c>
      <c r="J29" s="27">
        <v>20</v>
      </c>
      <c r="K29" s="27">
        <f>G29*H29+I29+J29+5</f>
        <v>89</v>
      </c>
      <c r="L29" s="26"/>
    </row>
    <row r="30" spans="1:12" ht="14.45" customHeight="1">
      <c r="A30" s="23">
        <v>27</v>
      </c>
      <c r="B30" s="24">
        <v>44778</v>
      </c>
      <c r="C30" s="23" t="s">
        <v>234</v>
      </c>
      <c r="D30" s="40" t="s">
        <v>235</v>
      </c>
      <c r="E30" s="25" t="s">
        <v>38</v>
      </c>
      <c r="F30" s="25" t="s">
        <v>236</v>
      </c>
      <c r="G30" s="26">
        <v>2</v>
      </c>
      <c r="H30" s="27">
        <f>VLOOKUP(F30,'[1]ORISSA SALES NETWORK'!$C:$F,4,FALSE)</f>
        <v>58</v>
      </c>
      <c r="I30" s="27">
        <f t="shared" si="0"/>
        <v>12</v>
      </c>
      <c r="J30" s="27">
        <v>20</v>
      </c>
      <c r="K30" s="27">
        <f t="shared" si="1"/>
        <v>148</v>
      </c>
      <c r="L30" s="26"/>
    </row>
    <row r="31" spans="1:12" ht="14.45" customHeight="1">
      <c r="A31" s="23">
        <v>28</v>
      </c>
      <c r="B31" s="24">
        <v>44779</v>
      </c>
      <c r="C31" s="23" t="s">
        <v>237</v>
      </c>
      <c r="D31" s="40" t="s">
        <v>238</v>
      </c>
      <c r="E31" s="25" t="s">
        <v>38</v>
      </c>
      <c r="F31" s="25" t="s">
        <v>11</v>
      </c>
      <c r="G31" s="26">
        <v>1</v>
      </c>
      <c r="H31" s="27">
        <f>VLOOKUP(F31,'[1]ORISSA SALES NETWORK'!$C:$F,4,FALSE)</f>
        <v>58</v>
      </c>
      <c r="I31" s="27">
        <f t="shared" si="0"/>
        <v>6</v>
      </c>
      <c r="J31" s="27">
        <v>20</v>
      </c>
      <c r="K31" s="27">
        <f>G31*H31+I31+J31+5</f>
        <v>89</v>
      </c>
      <c r="L31" s="26"/>
    </row>
    <row r="32" spans="1:12" ht="14.45" customHeight="1">
      <c r="A32" s="23">
        <v>29</v>
      </c>
      <c r="B32" s="24">
        <v>44779</v>
      </c>
      <c r="C32" s="23" t="s">
        <v>239</v>
      </c>
      <c r="D32" s="40" t="s">
        <v>240</v>
      </c>
      <c r="E32" s="25" t="s">
        <v>38</v>
      </c>
      <c r="F32" s="25" t="s">
        <v>7</v>
      </c>
      <c r="G32" s="26">
        <v>15</v>
      </c>
      <c r="H32" s="27">
        <f>VLOOKUP(F32,'[1]ORISSA SALES NETWORK'!$C:$F,4,FALSE)</f>
        <v>47</v>
      </c>
      <c r="I32" s="27">
        <f t="shared" si="0"/>
        <v>90</v>
      </c>
      <c r="J32" s="27">
        <v>20</v>
      </c>
      <c r="K32" s="27">
        <f t="shared" si="1"/>
        <v>815</v>
      </c>
      <c r="L32" s="26"/>
    </row>
    <row r="33" spans="1:12" ht="14.45" customHeight="1">
      <c r="A33" s="23">
        <v>30</v>
      </c>
      <c r="B33" s="24">
        <v>44781</v>
      </c>
      <c r="C33" s="23" t="s">
        <v>241</v>
      </c>
      <c r="D33" s="40" t="s">
        <v>242</v>
      </c>
      <c r="E33" s="25" t="s">
        <v>38</v>
      </c>
      <c r="F33" s="25" t="s">
        <v>7</v>
      </c>
      <c r="G33" s="26">
        <v>1</v>
      </c>
      <c r="H33" s="27">
        <f>VLOOKUP(F33,'[1]ORISSA SALES NETWORK'!$C:$F,4,FALSE)</f>
        <v>47</v>
      </c>
      <c r="I33" s="27">
        <f t="shared" si="0"/>
        <v>6</v>
      </c>
      <c r="J33" s="27">
        <v>20</v>
      </c>
      <c r="K33" s="27">
        <f>G33*H33+I33+J33+5</f>
        <v>78</v>
      </c>
      <c r="L33" s="26"/>
    </row>
    <row r="34" spans="1:12" ht="14.45" customHeight="1">
      <c r="A34" s="23">
        <v>31</v>
      </c>
      <c r="B34" s="24">
        <v>44781</v>
      </c>
      <c r="C34" s="23" t="s">
        <v>243</v>
      </c>
      <c r="D34" s="40" t="s">
        <v>244</v>
      </c>
      <c r="E34" s="25" t="s">
        <v>38</v>
      </c>
      <c r="F34" s="25" t="s">
        <v>7</v>
      </c>
      <c r="G34" s="26">
        <v>2</v>
      </c>
      <c r="H34" s="27">
        <f>VLOOKUP(F34,'[1]ORISSA SALES NETWORK'!$C:$F,4,FALSE)</f>
        <v>47</v>
      </c>
      <c r="I34" s="27">
        <f t="shared" si="0"/>
        <v>12</v>
      </c>
      <c r="J34" s="27">
        <v>20</v>
      </c>
      <c r="K34" s="27">
        <f t="shared" si="1"/>
        <v>126</v>
      </c>
      <c r="L34" s="26"/>
    </row>
    <row r="35" spans="1:12" ht="14.45" customHeight="1">
      <c r="A35" s="23">
        <v>32</v>
      </c>
      <c r="B35" s="24">
        <v>44782</v>
      </c>
      <c r="C35" s="23" t="s">
        <v>245</v>
      </c>
      <c r="D35" s="40" t="s">
        <v>246</v>
      </c>
      <c r="E35" s="25" t="s">
        <v>38</v>
      </c>
      <c r="F35" s="25" t="s">
        <v>7</v>
      </c>
      <c r="G35" s="26">
        <v>2</v>
      </c>
      <c r="H35" s="27">
        <f>VLOOKUP(F35,'[1]ORISSA SALES NETWORK'!$C:$F,4,FALSE)</f>
        <v>47</v>
      </c>
      <c r="I35" s="27">
        <f t="shared" si="0"/>
        <v>12</v>
      </c>
      <c r="J35" s="27">
        <v>20</v>
      </c>
      <c r="K35" s="27">
        <f t="shared" si="1"/>
        <v>126</v>
      </c>
      <c r="L35" s="26"/>
    </row>
    <row r="36" spans="1:12" ht="14.45" customHeight="1">
      <c r="A36" s="23">
        <v>33</v>
      </c>
      <c r="B36" s="24">
        <v>44782</v>
      </c>
      <c r="C36" s="23" t="s">
        <v>247</v>
      </c>
      <c r="D36" s="40" t="s">
        <v>248</v>
      </c>
      <c r="E36" s="25" t="s">
        <v>38</v>
      </c>
      <c r="F36" s="25" t="s">
        <v>25</v>
      </c>
      <c r="G36" s="26">
        <v>1</v>
      </c>
      <c r="H36" s="27">
        <f>VLOOKUP(F36,'[1]ORISSA SALES NETWORK'!$C:$F,4,FALSE)</f>
        <v>63.5</v>
      </c>
      <c r="I36" s="27">
        <f t="shared" si="0"/>
        <v>6</v>
      </c>
      <c r="J36" s="27">
        <v>20</v>
      </c>
      <c r="K36" s="27">
        <f t="shared" ref="K36:K42" si="2">G36*H36+I36+J36+5</f>
        <v>94.5</v>
      </c>
      <c r="L36" s="26"/>
    </row>
    <row r="37" spans="1:12" ht="14.45" customHeight="1">
      <c r="A37" s="23">
        <v>34</v>
      </c>
      <c r="B37" s="24">
        <v>44782</v>
      </c>
      <c r="C37" s="23" t="s">
        <v>249</v>
      </c>
      <c r="D37" s="40" t="s">
        <v>250</v>
      </c>
      <c r="E37" s="25" t="s">
        <v>38</v>
      </c>
      <c r="F37" s="25" t="s">
        <v>29</v>
      </c>
      <c r="G37" s="26">
        <v>1</v>
      </c>
      <c r="H37" s="27">
        <f>VLOOKUP(F37,'[1]ORISSA SALES NETWORK'!$C:$F,4,FALSE)</f>
        <v>58</v>
      </c>
      <c r="I37" s="27">
        <f t="shared" si="0"/>
        <v>6</v>
      </c>
      <c r="J37" s="27">
        <v>20</v>
      </c>
      <c r="K37" s="27">
        <f t="shared" si="2"/>
        <v>89</v>
      </c>
      <c r="L37" s="26"/>
    </row>
    <row r="38" spans="1:12" ht="14.45" customHeight="1">
      <c r="A38" s="23">
        <v>35</v>
      </c>
      <c r="B38" s="24">
        <v>44783</v>
      </c>
      <c r="C38" s="23" t="s">
        <v>251</v>
      </c>
      <c r="D38" s="40" t="s">
        <v>252</v>
      </c>
      <c r="E38" s="25" t="s">
        <v>38</v>
      </c>
      <c r="F38" s="25" t="s">
        <v>7</v>
      </c>
      <c r="G38" s="26">
        <v>1</v>
      </c>
      <c r="H38" s="27">
        <f>VLOOKUP(F38,'[1]ORISSA SALES NETWORK'!$C:$F,4,FALSE)</f>
        <v>47</v>
      </c>
      <c r="I38" s="27">
        <f t="shared" si="0"/>
        <v>6</v>
      </c>
      <c r="J38" s="27">
        <v>20</v>
      </c>
      <c r="K38" s="27">
        <f t="shared" si="2"/>
        <v>78</v>
      </c>
      <c r="L38" s="26"/>
    </row>
    <row r="39" spans="1:12" ht="14.45" customHeight="1">
      <c r="A39" s="23">
        <v>36</v>
      </c>
      <c r="B39" s="24">
        <v>44783</v>
      </c>
      <c r="C39" s="23" t="s">
        <v>253</v>
      </c>
      <c r="D39" s="40" t="s">
        <v>254</v>
      </c>
      <c r="E39" s="25" t="s">
        <v>38</v>
      </c>
      <c r="F39" s="25" t="s">
        <v>7</v>
      </c>
      <c r="G39" s="26">
        <v>1</v>
      </c>
      <c r="H39" s="27">
        <f>VLOOKUP(F39,'[1]ORISSA SALES NETWORK'!$C:$F,4,FALSE)</f>
        <v>47</v>
      </c>
      <c r="I39" s="27">
        <f t="shared" si="0"/>
        <v>6</v>
      </c>
      <c r="J39" s="27">
        <v>20</v>
      </c>
      <c r="K39" s="27">
        <f t="shared" si="2"/>
        <v>78</v>
      </c>
      <c r="L39" s="26"/>
    </row>
    <row r="40" spans="1:12" ht="14.45" customHeight="1">
      <c r="A40" s="23">
        <v>37</v>
      </c>
      <c r="B40" s="24">
        <v>44783</v>
      </c>
      <c r="C40" s="23" t="s">
        <v>255</v>
      </c>
      <c r="D40" s="40" t="s">
        <v>256</v>
      </c>
      <c r="E40" s="25" t="s">
        <v>38</v>
      </c>
      <c r="F40" s="25" t="s">
        <v>7</v>
      </c>
      <c r="G40" s="26">
        <v>1</v>
      </c>
      <c r="H40" s="27">
        <f>VLOOKUP(F40,'[1]ORISSA SALES NETWORK'!$C:$F,4,FALSE)</f>
        <v>47</v>
      </c>
      <c r="I40" s="27">
        <f t="shared" si="0"/>
        <v>6</v>
      </c>
      <c r="J40" s="27">
        <v>20</v>
      </c>
      <c r="K40" s="27">
        <f t="shared" si="2"/>
        <v>78</v>
      </c>
      <c r="L40" s="26"/>
    </row>
    <row r="41" spans="1:12" ht="14.45" customHeight="1">
      <c r="A41" s="23">
        <v>38</v>
      </c>
      <c r="B41" s="24">
        <v>44783</v>
      </c>
      <c r="C41" s="23" t="s">
        <v>257</v>
      </c>
      <c r="D41" s="40" t="s">
        <v>258</v>
      </c>
      <c r="E41" s="25" t="s">
        <v>38</v>
      </c>
      <c r="F41" s="25" t="s">
        <v>7</v>
      </c>
      <c r="G41" s="26">
        <v>1</v>
      </c>
      <c r="H41" s="27">
        <f>VLOOKUP(F41,'[1]ORISSA SALES NETWORK'!$C:$F,4,FALSE)</f>
        <v>47</v>
      </c>
      <c r="I41" s="27">
        <f t="shared" si="0"/>
        <v>6</v>
      </c>
      <c r="J41" s="27">
        <v>20</v>
      </c>
      <c r="K41" s="27">
        <f t="shared" si="2"/>
        <v>78</v>
      </c>
      <c r="L41" s="26"/>
    </row>
    <row r="42" spans="1:12" ht="14.45" customHeight="1">
      <c r="A42" s="23">
        <v>39</v>
      </c>
      <c r="B42" s="24">
        <v>44783</v>
      </c>
      <c r="C42" s="23" t="s">
        <v>259</v>
      </c>
      <c r="D42" s="40" t="s">
        <v>260</v>
      </c>
      <c r="E42" s="25" t="s">
        <v>38</v>
      </c>
      <c r="F42" s="25" t="s">
        <v>29</v>
      </c>
      <c r="G42" s="26">
        <v>1</v>
      </c>
      <c r="H42" s="27">
        <f>VLOOKUP(F42,'[1]ORISSA SALES NETWORK'!$C:$F,4,FALSE)</f>
        <v>58</v>
      </c>
      <c r="I42" s="27">
        <f t="shared" si="0"/>
        <v>6</v>
      </c>
      <c r="J42" s="27">
        <v>20</v>
      </c>
      <c r="K42" s="27">
        <f t="shared" si="2"/>
        <v>89</v>
      </c>
      <c r="L42" s="26"/>
    </row>
    <row r="43" spans="1:12" ht="14.45" customHeight="1">
      <c r="A43" s="23">
        <v>40</v>
      </c>
      <c r="B43" s="24">
        <v>44784</v>
      </c>
      <c r="C43" s="23" t="s">
        <v>261</v>
      </c>
      <c r="D43" s="40" t="s">
        <v>262</v>
      </c>
      <c r="E43" s="25" t="s">
        <v>38</v>
      </c>
      <c r="F43" s="25" t="s">
        <v>94</v>
      </c>
      <c r="G43" s="26">
        <v>2</v>
      </c>
      <c r="H43" s="27">
        <f>VLOOKUP(F43,'[1]ORISSA SALES NETWORK'!$C:$F,4,FALSE)</f>
        <v>58</v>
      </c>
      <c r="I43" s="27">
        <f t="shared" si="0"/>
        <v>12</v>
      </c>
      <c r="J43" s="27">
        <v>20</v>
      </c>
      <c r="K43" s="27">
        <f t="shared" si="1"/>
        <v>148</v>
      </c>
      <c r="L43" s="26"/>
    </row>
    <row r="44" spans="1:12" ht="14.45" customHeight="1">
      <c r="A44" s="23">
        <v>41</v>
      </c>
      <c r="B44" s="24">
        <v>44784</v>
      </c>
      <c r="C44" s="23" t="s">
        <v>263</v>
      </c>
      <c r="D44" s="40" t="s">
        <v>264</v>
      </c>
      <c r="E44" s="25" t="s">
        <v>38</v>
      </c>
      <c r="F44" s="25" t="s">
        <v>94</v>
      </c>
      <c r="G44" s="26">
        <v>1</v>
      </c>
      <c r="H44" s="27">
        <f>VLOOKUP(F44,'[1]ORISSA SALES NETWORK'!$C:$F,4,FALSE)</f>
        <v>58</v>
      </c>
      <c r="I44" s="27">
        <f t="shared" si="0"/>
        <v>6</v>
      </c>
      <c r="J44" s="27">
        <v>20</v>
      </c>
      <c r="K44" s="27">
        <f>G44*H44+I44+J44+5</f>
        <v>89</v>
      </c>
      <c r="L44" s="26"/>
    </row>
    <row r="45" spans="1:12" ht="14.45" customHeight="1">
      <c r="A45" s="23">
        <v>42</v>
      </c>
      <c r="B45" s="24">
        <v>44785</v>
      </c>
      <c r="C45" s="23" t="s">
        <v>265</v>
      </c>
      <c r="D45" s="40" t="s">
        <v>266</v>
      </c>
      <c r="E45" s="25" t="s">
        <v>38</v>
      </c>
      <c r="F45" s="25" t="s">
        <v>267</v>
      </c>
      <c r="G45" s="26">
        <v>2</v>
      </c>
      <c r="H45" s="27">
        <f>VLOOKUP(F45,'[1]ORISSA SALES NETWORK'!$C:$F,4,FALSE)</f>
        <v>58</v>
      </c>
      <c r="I45" s="27">
        <f t="shared" si="0"/>
        <v>12</v>
      </c>
      <c r="J45" s="27">
        <v>20</v>
      </c>
      <c r="K45" s="27">
        <f t="shared" si="1"/>
        <v>148</v>
      </c>
      <c r="L45" s="26"/>
    </row>
    <row r="46" spans="1:12" ht="14.45" customHeight="1">
      <c r="A46" s="23">
        <v>43</v>
      </c>
      <c r="B46" s="24">
        <v>44786</v>
      </c>
      <c r="C46" s="23" t="s">
        <v>268</v>
      </c>
      <c r="D46" s="40" t="s">
        <v>269</v>
      </c>
      <c r="E46" s="25" t="s">
        <v>38</v>
      </c>
      <c r="F46" s="25" t="s">
        <v>47</v>
      </c>
      <c r="G46" s="26">
        <v>1</v>
      </c>
      <c r="H46" s="27">
        <f>VLOOKUP(F46,'[1]ORISSA SALES NETWORK'!$C:$F,4,FALSE)</f>
        <v>58</v>
      </c>
      <c r="I46" s="27">
        <f t="shared" si="0"/>
        <v>6</v>
      </c>
      <c r="J46" s="27">
        <v>20</v>
      </c>
      <c r="K46" s="27">
        <f>G46*H46+I46+J46+5</f>
        <v>89</v>
      </c>
      <c r="L46" s="26"/>
    </row>
    <row r="47" spans="1:12" ht="14.45" customHeight="1">
      <c r="A47" s="23">
        <v>44</v>
      </c>
      <c r="B47" s="24">
        <v>44786</v>
      </c>
      <c r="C47" s="23" t="s">
        <v>270</v>
      </c>
      <c r="D47" s="40" t="s">
        <v>271</v>
      </c>
      <c r="E47" s="25" t="s">
        <v>38</v>
      </c>
      <c r="F47" s="25" t="s">
        <v>21</v>
      </c>
      <c r="G47" s="26">
        <v>2</v>
      </c>
      <c r="H47" s="27">
        <f>VLOOKUP(F47,'[1]ORISSA SALES NETWORK'!$C:$G,5,FALSE)</f>
        <v>120</v>
      </c>
      <c r="I47" s="27">
        <f>G47*10</f>
        <v>20</v>
      </c>
      <c r="J47" s="27">
        <v>20</v>
      </c>
      <c r="K47" s="27">
        <f t="shared" si="1"/>
        <v>280</v>
      </c>
      <c r="L47" s="26" t="s">
        <v>4</v>
      </c>
    </row>
    <row r="48" spans="1:12" ht="14.45" customHeight="1">
      <c r="A48" s="23">
        <v>45</v>
      </c>
      <c r="B48" s="24">
        <v>44786</v>
      </c>
      <c r="C48" s="23" t="s">
        <v>272</v>
      </c>
      <c r="D48" s="40" t="s">
        <v>273</v>
      </c>
      <c r="E48" s="25" t="s">
        <v>38</v>
      </c>
      <c r="F48" s="25" t="s">
        <v>267</v>
      </c>
      <c r="G48" s="26">
        <v>3</v>
      </c>
      <c r="H48" s="27">
        <f>VLOOKUP(F48,'[1]ORISSA SALES NETWORK'!$C:$F,4,FALSE)</f>
        <v>58</v>
      </c>
      <c r="I48" s="27">
        <f t="shared" si="0"/>
        <v>18</v>
      </c>
      <c r="J48" s="27">
        <v>20</v>
      </c>
      <c r="K48" s="27">
        <f t="shared" si="1"/>
        <v>212</v>
      </c>
      <c r="L48" s="26"/>
    </row>
    <row r="49" spans="1:12" ht="14.45" customHeight="1">
      <c r="A49" s="23">
        <v>46</v>
      </c>
      <c r="B49" s="24">
        <v>44786</v>
      </c>
      <c r="C49" s="23" t="s">
        <v>274</v>
      </c>
      <c r="D49" s="40" t="s">
        <v>275</v>
      </c>
      <c r="E49" s="25" t="s">
        <v>38</v>
      </c>
      <c r="F49" s="25" t="s">
        <v>24</v>
      </c>
      <c r="G49" s="26">
        <v>1</v>
      </c>
      <c r="H49" s="27">
        <f>VLOOKUP(F49,'[1]ORISSA SALES NETWORK'!$C:$F,4,FALSE)</f>
        <v>70</v>
      </c>
      <c r="I49" s="27">
        <f t="shared" si="0"/>
        <v>6</v>
      </c>
      <c r="J49" s="27">
        <v>20</v>
      </c>
      <c r="K49" s="27">
        <f>G49*H49+I49+J49+5</f>
        <v>101</v>
      </c>
      <c r="L49" s="26"/>
    </row>
    <row r="50" spans="1:12" ht="14.45" customHeight="1">
      <c r="A50" s="23">
        <v>47</v>
      </c>
      <c r="B50" s="24">
        <v>44786</v>
      </c>
      <c r="C50" s="23" t="s">
        <v>276</v>
      </c>
      <c r="D50" s="40" t="s">
        <v>277</v>
      </c>
      <c r="E50" s="25" t="s">
        <v>38</v>
      </c>
      <c r="F50" s="25" t="s">
        <v>77</v>
      </c>
      <c r="G50" s="26">
        <v>3</v>
      </c>
      <c r="H50" s="27">
        <f>VLOOKUP(F50,'[1]ORISSA SALES NETWORK'!$C:$F,4,FALSE)</f>
        <v>58</v>
      </c>
      <c r="I50" s="27">
        <f t="shared" si="0"/>
        <v>18</v>
      </c>
      <c r="J50" s="27">
        <v>20</v>
      </c>
      <c r="K50" s="27">
        <f t="shared" si="1"/>
        <v>212</v>
      </c>
      <c r="L50" s="26"/>
    </row>
    <row r="51" spans="1:12" ht="14.45" customHeight="1">
      <c r="A51" s="23">
        <v>48</v>
      </c>
      <c r="B51" s="24">
        <v>44786</v>
      </c>
      <c r="C51" s="23" t="s">
        <v>278</v>
      </c>
      <c r="D51" s="40" t="s">
        <v>279</v>
      </c>
      <c r="E51" s="25" t="s">
        <v>38</v>
      </c>
      <c r="F51" s="25" t="s">
        <v>29</v>
      </c>
      <c r="G51" s="26">
        <v>2</v>
      </c>
      <c r="H51" s="27">
        <f>VLOOKUP(F51,'[1]ORISSA SALES NETWORK'!$C:$F,4,FALSE)</f>
        <v>58</v>
      </c>
      <c r="I51" s="27">
        <f t="shared" si="0"/>
        <v>12</v>
      </c>
      <c r="J51" s="27">
        <v>20</v>
      </c>
      <c r="K51" s="27">
        <f t="shared" si="1"/>
        <v>148</v>
      </c>
      <c r="L51" s="26"/>
    </row>
    <row r="52" spans="1:12" ht="14.45" customHeight="1">
      <c r="A52" s="23">
        <v>49</v>
      </c>
      <c r="B52" s="24">
        <v>44786</v>
      </c>
      <c r="C52" s="23" t="s">
        <v>280</v>
      </c>
      <c r="D52" s="40" t="s">
        <v>281</v>
      </c>
      <c r="E52" s="25" t="s">
        <v>38</v>
      </c>
      <c r="F52" s="25" t="s">
        <v>282</v>
      </c>
      <c r="G52" s="26">
        <v>3</v>
      </c>
      <c r="H52" s="27">
        <f>VLOOKUP(F52,'[1]ORISSA SALES NETWORK'!$C:$F,4,FALSE)</f>
        <v>69</v>
      </c>
      <c r="I52" s="27">
        <f t="shared" si="0"/>
        <v>18</v>
      </c>
      <c r="J52" s="27">
        <v>20</v>
      </c>
      <c r="K52" s="27">
        <f t="shared" si="1"/>
        <v>245</v>
      </c>
      <c r="L52" s="26"/>
    </row>
    <row r="53" spans="1:12" ht="14.45" customHeight="1">
      <c r="A53" s="23">
        <v>50</v>
      </c>
      <c r="B53" s="24">
        <v>44786</v>
      </c>
      <c r="C53" s="23" t="s">
        <v>283</v>
      </c>
      <c r="D53" s="40" t="s">
        <v>284</v>
      </c>
      <c r="E53" s="25" t="s">
        <v>38</v>
      </c>
      <c r="F53" s="25" t="s">
        <v>19</v>
      </c>
      <c r="G53" s="26">
        <v>2</v>
      </c>
      <c r="H53" s="27">
        <f>VLOOKUP(F53,'[1]ORISSA SALES NETWORK'!$C:$F,4,FALSE)</f>
        <v>58</v>
      </c>
      <c r="I53" s="27">
        <f t="shared" si="0"/>
        <v>12</v>
      </c>
      <c r="J53" s="27">
        <v>20</v>
      </c>
      <c r="K53" s="27">
        <f t="shared" si="1"/>
        <v>148</v>
      </c>
      <c r="L53" s="26"/>
    </row>
    <row r="54" spans="1:12" ht="14.45" customHeight="1">
      <c r="A54" s="23">
        <v>51</v>
      </c>
      <c r="B54" s="24">
        <v>44786</v>
      </c>
      <c r="C54" s="23" t="s">
        <v>285</v>
      </c>
      <c r="D54" s="40" t="s">
        <v>286</v>
      </c>
      <c r="E54" s="25" t="s">
        <v>38</v>
      </c>
      <c r="F54" s="25" t="s">
        <v>287</v>
      </c>
      <c r="G54" s="26">
        <v>4</v>
      </c>
      <c r="H54" s="27">
        <f>VLOOKUP(F54,'[1]ORISSA SALES NETWORK'!$C:$F,4,FALSE)</f>
        <v>58</v>
      </c>
      <c r="I54" s="27">
        <f t="shared" si="0"/>
        <v>24</v>
      </c>
      <c r="J54" s="27">
        <v>20</v>
      </c>
      <c r="K54" s="27">
        <f t="shared" si="1"/>
        <v>276</v>
      </c>
      <c r="L54" s="26"/>
    </row>
    <row r="55" spans="1:12" ht="14.45" customHeight="1">
      <c r="A55" s="23">
        <v>52</v>
      </c>
      <c r="B55" s="24">
        <v>44786</v>
      </c>
      <c r="C55" s="23" t="s">
        <v>288</v>
      </c>
      <c r="D55" s="40" t="s">
        <v>289</v>
      </c>
      <c r="E55" s="25" t="s">
        <v>38</v>
      </c>
      <c r="F55" s="25" t="s">
        <v>11</v>
      </c>
      <c r="G55" s="26">
        <v>1</v>
      </c>
      <c r="H55" s="27">
        <f>VLOOKUP(F55,'[1]ORISSA SALES NETWORK'!$C:$F,4,FALSE)</f>
        <v>58</v>
      </c>
      <c r="I55" s="27">
        <f t="shared" si="0"/>
        <v>6</v>
      </c>
      <c r="J55" s="27">
        <v>20</v>
      </c>
      <c r="K55" s="27">
        <f>G55*H55+I55+J55+5</f>
        <v>89</v>
      </c>
      <c r="L55" s="26"/>
    </row>
    <row r="56" spans="1:12" ht="14.45" customHeight="1">
      <c r="A56" s="23">
        <v>53</v>
      </c>
      <c r="B56" s="24">
        <v>44786</v>
      </c>
      <c r="C56" s="23" t="s">
        <v>290</v>
      </c>
      <c r="D56" s="40" t="s">
        <v>291</v>
      </c>
      <c r="E56" s="25" t="s">
        <v>38</v>
      </c>
      <c r="F56" s="25" t="s">
        <v>11</v>
      </c>
      <c r="G56" s="26">
        <v>2</v>
      </c>
      <c r="H56" s="27">
        <f>VLOOKUP(F56,'[1]ORISSA SALES NETWORK'!$C:$F,4,FALSE)</f>
        <v>58</v>
      </c>
      <c r="I56" s="27">
        <f t="shared" si="0"/>
        <v>12</v>
      </c>
      <c r="J56" s="27">
        <v>20</v>
      </c>
      <c r="K56" s="27">
        <f t="shared" si="1"/>
        <v>148</v>
      </c>
      <c r="L56" s="26"/>
    </row>
    <row r="57" spans="1:12" ht="14.45" customHeight="1">
      <c r="A57" s="23">
        <v>54</v>
      </c>
      <c r="B57" s="24">
        <v>44786</v>
      </c>
      <c r="C57" s="23" t="s">
        <v>292</v>
      </c>
      <c r="D57" s="40" t="s">
        <v>293</v>
      </c>
      <c r="E57" s="25" t="s">
        <v>38</v>
      </c>
      <c r="F57" s="25" t="s">
        <v>294</v>
      </c>
      <c r="G57" s="26">
        <v>6</v>
      </c>
      <c r="H57" s="27">
        <f>VLOOKUP(F57,'[1]ORISSA SALES NETWORK'!$C:$F,4,FALSE)</f>
        <v>58</v>
      </c>
      <c r="I57" s="27">
        <f t="shared" si="0"/>
        <v>36</v>
      </c>
      <c r="J57" s="27">
        <v>20</v>
      </c>
      <c r="K57" s="27">
        <f t="shared" si="1"/>
        <v>404</v>
      </c>
      <c r="L57" s="26"/>
    </row>
    <row r="58" spans="1:12" ht="14.45" customHeight="1">
      <c r="A58" s="23">
        <v>55</v>
      </c>
      <c r="B58" s="24">
        <v>44786</v>
      </c>
      <c r="C58" s="23" t="s">
        <v>295</v>
      </c>
      <c r="D58" s="40" t="s">
        <v>296</v>
      </c>
      <c r="E58" s="25" t="s">
        <v>38</v>
      </c>
      <c r="F58" s="25" t="s">
        <v>14</v>
      </c>
      <c r="G58" s="26">
        <v>19</v>
      </c>
      <c r="H58" s="27">
        <f>VLOOKUP(F58,'[1]ORISSA SALES NETWORK'!$C:$F,4,FALSE)</f>
        <v>80</v>
      </c>
      <c r="I58" s="27">
        <f t="shared" si="0"/>
        <v>114</v>
      </c>
      <c r="J58" s="27">
        <v>20</v>
      </c>
      <c r="K58" s="27">
        <f t="shared" si="1"/>
        <v>1654</v>
      </c>
      <c r="L58" s="26"/>
    </row>
    <row r="59" spans="1:12" ht="14.45" customHeight="1">
      <c r="A59" s="23">
        <v>56</v>
      </c>
      <c r="B59" s="24">
        <v>44789</v>
      </c>
      <c r="C59" s="23" t="s">
        <v>297</v>
      </c>
      <c r="D59" s="40" t="s">
        <v>298</v>
      </c>
      <c r="E59" s="25" t="s">
        <v>38</v>
      </c>
      <c r="F59" s="25" t="s">
        <v>12</v>
      </c>
      <c r="G59" s="26">
        <v>2</v>
      </c>
      <c r="H59" s="27">
        <f>VLOOKUP(F59,'[1]ORISSA SALES NETWORK'!$C:$F,4,FALSE)</f>
        <v>58</v>
      </c>
      <c r="I59" s="27">
        <f t="shared" si="0"/>
        <v>12</v>
      </c>
      <c r="J59" s="27">
        <v>20</v>
      </c>
      <c r="K59" s="27">
        <f t="shared" si="1"/>
        <v>148</v>
      </c>
      <c r="L59" s="26"/>
    </row>
    <row r="60" spans="1:12" ht="14.45" customHeight="1">
      <c r="A60" s="23">
        <v>57</v>
      </c>
      <c r="B60" s="24">
        <v>44791</v>
      </c>
      <c r="C60" s="23" t="s">
        <v>299</v>
      </c>
      <c r="D60" s="40" t="s">
        <v>300</v>
      </c>
      <c r="E60" s="25" t="s">
        <v>38</v>
      </c>
      <c r="F60" s="25" t="s">
        <v>301</v>
      </c>
      <c r="G60" s="26">
        <v>3</v>
      </c>
      <c r="H60" s="27">
        <f>VLOOKUP(F60,'[1]ORISSA SALES NETWORK'!$C:$F,4,FALSE)</f>
        <v>58</v>
      </c>
      <c r="I60" s="27">
        <f t="shared" si="0"/>
        <v>18</v>
      </c>
      <c r="J60" s="27">
        <v>20</v>
      </c>
      <c r="K60" s="27">
        <f t="shared" si="1"/>
        <v>212</v>
      </c>
      <c r="L60" s="26"/>
    </row>
    <row r="61" spans="1:12" ht="14.45" customHeight="1">
      <c r="A61" s="23">
        <v>58</v>
      </c>
      <c r="B61" s="24">
        <v>44791</v>
      </c>
      <c r="C61" s="23" t="s">
        <v>302</v>
      </c>
      <c r="D61" s="40" t="s">
        <v>303</v>
      </c>
      <c r="E61" s="25" t="s">
        <v>38</v>
      </c>
      <c r="F61" s="25" t="s">
        <v>122</v>
      </c>
      <c r="G61" s="26">
        <v>9</v>
      </c>
      <c r="H61" s="27">
        <f>VLOOKUP(F61,'[1]ORISSA SALES NETWORK'!$C:$F,4,FALSE)</f>
        <v>63.5</v>
      </c>
      <c r="I61" s="27">
        <f t="shared" si="0"/>
        <v>54</v>
      </c>
      <c r="J61" s="27">
        <v>20</v>
      </c>
      <c r="K61" s="27">
        <f t="shared" si="1"/>
        <v>645.5</v>
      </c>
      <c r="L61" s="26"/>
    </row>
    <row r="62" spans="1:12" ht="14.45" customHeight="1">
      <c r="A62" s="23">
        <v>59</v>
      </c>
      <c r="B62" s="24">
        <v>44791</v>
      </c>
      <c r="C62" s="23" t="s">
        <v>304</v>
      </c>
      <c r="D62" s="40" t="s">
        <v>305</v>
      </c>
      <c r="E62" s="25" t="s">
        <v>38</v>
      </c>
      <c r="F62" s="25" t="s">
        <v>122</v>
      </c>
      <c r="G62" s="26">
        <v>2</v>
      </c>
      <c r="H62" s="27">
        <f>VLOOKUP(F62,'[1]ORISSA SALES NETWORK'!$C:$F,4,FALSE)</f>
        <v>63.5</v>
      </c>
      <c r="I62" s="27">
        <f t="shared" si="0"/>
        <v>12</v>
      </c>
      <c r="J62" s="27">
        <v>20</v>
      </c>
      <c r="K62" s="27">
        <f t="shared" si="1"/>
        <v>159</v>
      </c>
      <c r="L62" s="26"/>
    </row>
    <row r="63" spans="1:12" ht="14.45" customHeight="1">
      <c r="A63" s="23">
        <v>60</v>
      </c>
      <c r="B63" s="24">
        <v>44791</v>
      </c>
      <c r="C63" s="23" t="s">
        <v>306</v>
      </c>
      <c r="D63" s="40" t="s">
        <v>307</v>
      </c>
      <c r="E63" s="25" t="s">
        <v>38</v>
      </c>
      <c r="F63" s="25" t="s">
        <v>308</v>
      </c>
      <c r="G63" s="26">
        <v>1</v>
      </c>
      <c r="H63" s="27">
        <f>VLOOKUP(F63,'[1]ORISSA SALES NETWORK'!$C:$F,4,FALSE)</f>
        <v>60</v>
      </c>
      <c r="I63" s="27">
        <f t="shared" si="0"/>
        <v>6</v>
      </c>
      <c r="J63" s="27">
        <v>20</v>
      </c>
      <c r="K63" s="27">
        <f>G63*H63+I63+J63+5</f>
        <v>91</v>
      </c>
      <c r="L63" s="26"/>
    </row>
    <row r="64" spans="1:12" ht="14.45" customHeight="1">
      <c r="A64" s="23">
        <v>61</v>
      </c>
      <c r="B64" s="24">
        <v>44792</v>
      </c>
      <c r="C64" s="23" t="s">
        <v>309</v>
      </c>
      <c r="D64" s="40" t="s">
        <v>310</v>
      </c>
      <c r="E64" s="25" t="s">
        <v>38</v>
      </c>
      <c r="F64" s="25" t="s">
        <v>186</v>
      </c>
      <c r="G64" s="26">
        <v>2</v>
      </c>
      <c r="H64" s="27">
        <f>VLOOKUP(F64,'[1]ORISSA SALES NETWORK'!$C:$G,5,FALSE)</f>
        <v>101</v>
      </c>
      <c r="I64" s="27">
        <f>G64*10</f>
        <v>20</v>
      </c>
      <c r="J64" s="27"/>
      <c r="K64" s="27">
        <f t="shared" si="1"/>
        <v>222</v>
      </c>
      <c r="L64" s="26" t="s">
        <v>4</v>
      </c>
    </row>
    <row r="65" spans="1:12" ht="14.45" customHeight="1">
      <c r="A65" s="23"/>
      <c r="B65" s="24">
        <v>44792</v>
      </c>
      <c r="C65" s="23" t="s">
        <v>309</v>
      </c>
      <c r="D65" s="40" t="s">
        <v>310</v>
      </c>
      <c r="E65" s="25" t="s">
        <v>38</v>
      </c>
      <c r="F65" s="25" t="s">
        <v>186</v>
      </c>
      <c r="G65" s="26">
        <v>2</v>
      </c>
      <c r="H65" s="27">
        <f>VLOOKUP(F65,'[1]ORISSA SALES NETWORK'!$C:$F,4,FALSE)</f>
        <v>58</v>
      </c>
      <c r="I65" s="27">
        <f t="shared" si="0"/>
        <v>12</v>
      </c>
      <c r="J65" s="27">
        <v>20</v>
      </c>
      <c r="K65" s="27">
        <f t="shared" si="1"/>
        <v>148</v>
      </c>
      <c r="L65" s="26"/>
    </row>
    <row r="66" spans="1:12" ht="25.5">
      <c r="A66" s="23">
        <v>62</v>
      </c>
      <c r="B66" s="24">
        <v>44792</v>
      </c>
      <c r="C66" s="23" t="s">
        <v>311</v>
      </c>
      <c r="D66" s="40" t="s">
        <v>312</v>
      </c>
      <c r="E66" s="25" t="s">
        <v>38</v>
      </c>
      <c r="F66" s="25" t="s">
        <v>29</v>
      </c>
      <c r="G66" s="26">
        <v>39</v>
      </c>
      <c r="H66" s="27">
        <f>VLOOKUP(F66,'[1]ORISSA SALES NETWORK'!$C:$F,4,FALSE)</f>
        <v>58</v>
      </c>
      <c r="I66" s="27">
        <f t="shared" si="0"/>
        <v>234</v>
      </c>
      <c r="J66" s="27">
        <v>20</v>
      </c>
      <c r="K66" s="27">
        <f t="shared" si="1"/>
        <v>2516</v>
      </c>
      <c r="L66" s="26"/>
    </row>
    <row r="67" spans="1:12" ht="14.45" customHeight="1">
      <c r="A67" s="23">
        <f>A66+1</f>
        <v>63</v>
      </c>
      <c r="B67" s="24">
        <v>44792</v>
      </c>
      <c r="C67" s="23" t="s">
        <v>313</v>
      </c>
      <c r="D67" s="40" t="s">
        <v>314</v>
      </c>
      <c r="E67" s="25" t="s">
        <v>38</v>
      </c>
      <c r="F67" s="25" t="s">
        <v>28</v>
      </c>
      <c r="G67" s="26">
        <v>2</v>
      </c>
      <c r="H67" s="27">
        <f>VLOOKUP(F67,'[1]ORISSA SALES NETWORK'!$C:$G,5,FALSE)</f>
        <v>125</v>
      </c>
      <c r="I67" s="27">
        <f>G67*10</f>
        <v>20</v>
      </c>
      <c r="J67" s="27">
        <v>20</v>
      </c>
      <c r="K67" s="27">
        <f t="shared" si="1"/>
        <v>290</v>
      </c>
      <c r="L67" s="26" t="s">
        <v>4</v>
      </c>
    </row>
    <row r="68" spans="1:12" ht="14.45" customHeight="1">
      <c r="A68" s="23">
        <f t="shared" ref="A68:A89" si="3">A67+1</f>
        <v>64</v>
      </c>
      <c r="B68" s="24">
        <v>44795</v>
      </c>
      <c r="C68" s="23" t="s">
        <v>315</v>
      </c>
      <c r="D68" s="40" t="s">
        <v>316</v>
      </c>
      <c r="E68" s="25" t="s">
        <v>38</v>
      </c>
      <c r="F68" s="25" t="s">
        <v>308</v>
      </c>
      <c r="G68" s="26">
        <v>3</v>
      </c>
      <c r="H68" s="27">
        <f>VLOOKUP(F68,'[1]ORISSA SALES NETWORK'!$C:$G,5,FALSE)</f>
        <v>120</v>
      </c>
      <c r="I68" s="27">
        <f>G68*10</f>
        <v>30</v>
      </c>
      <c r="J68" s="27">
        <v>20</v>
      </c>
      <c r="K68" s="27">
        <f t="shared" si="1"/>
        <v>410</v>
      </c>
      <c r="L68" s="26" t="s">
        <v>4</v>
      </c>
    </row>
    <row r="69" spans="1:12" ht="14.45" customHeight="1">
      <c r="A69" s="23">
        <f t="shared" si="3"/>
        <v>65</v>
      </c>
      <c r="B69" s="24">
        <v>44795</v>
      </c>
      <c r="C69" s="23" t="s">
        <v>317</v>
      </c>
      <c r="D69" s="40" t="s">
        <v>318</v>
      </c>
      <c r="E69" s="25" t="s">
        <v>38</v>
      </c>
      <c r="F69" s="25" t="s">
        <v>23</v>
      </c>
      <c r="G69" s="26">
        <v>1</v>
      </c>
      <c r="H69" s="27">
        <f>VLOOKUP(F69,'[1]ORISSA SALES NETWORK'!$C:$F,4,FALSE)</f>
        <v>63.5</v>
      </c>
      <c r="I69" s="27">
        <f t="shared" ref="I69:I89" si="4">G69*6</f>
        <v>6</v>
      </c>
      <c r="J69" s="27">
        <v>20</v>
      </c>
      <c r="K69" s="27">
        <f>G69*H69+I69+J69+5</f>
        <v>94.5</v>
      </c>
      <c r="L69" s="26"/>
    </row>
    <row r="70" spans="1:12" ht="14.45" customHeight="1">
      <c r="A70" s="23">
        <f t="shared" si="3"/>
        <v>66</v>
      </c>
      <c r="B70" s="24">
        <v>44795</v>
      </c>
      <c r="C70" s="23" t="s">
        <v>319</v>
      </c>
      <c r="D70" s="40" t="s">
        <v>320</v>
      </c>
      <c r="E70" s="25" t="s">
        <v>38</v>
      </c>
      <c r="F70" s="25" t="s">
        <v>321</v>
      </c>
      <c r="G70" s="26">
        <v>1</v>
      </c>
      <c r="H70" s="27">
        <f>VLOOKUP(F70,'[1]ORISSA SALES NETWORK'!$C:$F,4,FALSE)</f>
        <v>63.5</v>
      </c>
      <c r="I70" s="27">
        <f t="shared" si="4"/>
        <v>6</v>
      </c>
      <c r="J70" s="27">
        <v>20</v>
      </c>
      <c r="K70" s="27">
        <f>G70*H70+I70+J70+5</f>
        <v>94.5</v>
      </c>
      <c r="L70" s="26"/>
    </row>
    <row r="71" spans="1:12" ht="14.45" customHeight="1">
      <c r="A71" s="23">
        <f t="shared" si="3"/>
        <v>67</v>
      </c>
      <c r="B71" s="24">
        <v>44795</v>
      </c>
      <c r="C71" s="23" t="s">
        <v>322</v>
      </c>
      <c r="D71" s="40" t="s">
        <v>323</v>
      </c>
      <c r="E71" s="25" t="s">
        <v>38</v>
      </c>
      <c r="F71" s="25" t="s">
        <v>20</v>
      </c>
      <c r="G71" s="26">
        <v>2</v>
      </c>
      <c r="H71" s="27">
        <f>VLOOKUP(F71,'[1]ORISSA SALES NETWORK'!$C:$F,4,FALSE)</f>
        <v>58</v>
      </c>
      <c r="I71" s="27">
        <f t="shared" si="4"/>
        <v>12</v>
      </c>
      <c r="J71" s="27">
        <v>20</v>
      </c>
      <c r="K71" s="27">
        <f t="shared" ref="K71:K89" si="5">G71*H71+I71+J71</f>
        <v>148</v>
      </c>
      <c r="L71" s="26"/>
    </row>
    <row r="72" spans="1:12" ht="14.45" customHeight="1">
      <c r="A72" s="23">
        <f t="shared" si="3"/>
        <v>68</v>
      </c>
      <c r="B72" s="24">
        <v>44796</v>
      </c>
      <c r="C72" s="23" t="s">
        <v>324</v>
      </c>
      <c r="D72" s="40" t="s">
        <v>325</v>
      </c>
      <c r="E72" s="25" t="s">
        <v>38</v>
      </c>
      <c r="F72" s="25" t="s">
        <v>7</v>
      </c>
      <c r="G72" s="26">
        <v>1</v>
      </c>
      <c r="H72" s="27">
        <f>VLOOKUP(F72,'[1]ORISSA SALES NETWORK'!$C:$F,4,FALSE)</f>
        <v>47</v>
      </c>
      <c r="I72" s="27">
        <f t="shared" si="4"/>
        <v>6</v>
      </c>
      <c r="J72" s="27">
        <v>20</v>
      </c>
      <c r="K72" s="27">
        <f>G72*H72+I72+J72+5</f>
        <v>78</v>
      </c>
      <c r="L72" s="26"/>
    </row>
    <row r="73" spans="1:12" ht="14.45" customHeight="1">
      <c r="A73" s="23">
        <f t="shared" si="3"/>
        <v>69</v>
      </c>
      <c r="B73" s="24">
        <v>44796</v>
      </c>
      <c r="C73" s="23" t="s">
        <v>326</v>
      </c>
      <c r="D73" s="40" t="s">
        <v>327</v>
      </c>
      <c r="E73" s="25" t="s">
        <v>38</v>
      </c>
      <c r="F73" s="25" t="s">
        <v>7</v>
      </c>
      <c r="G73" s="26">
        <v>1</v>
      </c>
      <c r="H73" s="27">
        <f>VLOOKUP(F73,'[1]ORISSA SALES NETWORK'!$C:$F,4,FALSE)</f>
        <v>47</v>
      </c>
      <c r="I73" s="27">
        <f t="shared" si="4"/>
        <v>6</v>
      </c>
      <c r="J73" s="27">
        <v>20</v>
      </c>
      <c r="K73" s="27">
        <f>G73*H73+I73+J73+5</f>
        <v>78</v>
      </c>
      <c r="L73" s="26"/>
    </row>
    <row r="74" spans="1:12" ht="14.45" customHeight="1">
      <c r="A74" s="23">
        <f t="shared" si="3"/>
        <v>70</v>
      </c>
      <c r="B74" s="24">
        <v>44796</v>
      </c>
      <c r="C74" s="23" t="s">
        <v>328</v>
      </c>
      <c r="D74" s="40" t="s">
        <v>329</v>
      </c>
      <c r="E74" s="25" t="s">
        <v>38</v>
      </c>
      <c r="F74" s="25" t="s">
        <v>7</v>
      </c>
      <c r="G74" s="26">
        <v>1</v>
      </c>
      <c r="H74" s="27">
        <f>VLOOKUP(F74,'[1]ORISSA SALES NETWORK'!$C:$F,4,FALSE)</f>
        <v>47</v>
      </c>
      <c r="I74" s="27">
        <f t="shared" si="4"/>
        <v>6</v>
      </c>
      <c r="J74" s="27">
        <v>20</v>
      </c>
      <c r="K74" s="27">
        <f>G74*H74+I74+J74+5</f>
        <v>78</v>
      </c>
      <c r="L74" s="26"/>
    </row>
    <row r="75" spans="1:12" ht="14.45" customHeight="1">
      <c r="A75" s="23">
        <f t="shared" si="3"/>
        <v>71</v>
      </c>
      <c r="B75" s="24">
        <v>44796</v>
      </c>
      <c r="C75" s="23" t="s">
        <v>330</v>
      </c>
      <c r="D75" s="40" t="s">
        <v>331</v>
      </c>
      <c r="E75" s="25" t="s">
        <v>38</v>
      </c>
      <c r="F75" s="25" t="s">
        <v>332</v>
      </c>
      <c r="G75" s="26">
        <v>1</v>
      </c>
      <c r="H75" s="27">
        <f>VLOOKUP(F75,'[1]ORISSA SALES NETWORK'!$C:$F,4,FALSE)</f>
        <v>63.5</v>
      </c>
      <c r="I75" s="27">
        <f t="shared" si="4"/>
        <v>6</v>
      </c>
      <c r="J75" s="27">
        <v>20</v>
      </c>
      <c r="K75" s="27">
        <f>G75*H75+I75+J75+5</f>
        <v>94.5</v>
      </c>
      <c r="L75" s="26"/>
    </row>
    <row r="76" spans="1:12" ht="14.45" customHeight="1">
      <c r="A76" s="23">
        <f t="shared" si="3"/>
        <v>72</v>
      </c>
      <c r="B76" s="24">
        <v>44796</v>
      </c>
      <c r="C76" s="23" t="s">
        <v>333</v>
      </c>
      <c r="D76" s="40" t="s">
        <v>334</v>
      </c>
      <c r="E76" s="25" t="s">
        <v>38</v>
      </c>
      <c r="F76" s="25" t="s">
        <v>11</v>
      </c>
      <c r="G76" s="26">
        <v>3</v>
      </c>
      <c r="H76" s="27">
        <f>VLOOKUP(F76,'[1]ORISSA SALES NETWORK'!$C:$F,4,FALSE)</f>
        <v>58</v>
      </c>
      <c r="I76" s="27">
        <f t="shared" si="4"/>
        <v>18</v>
      </c>
      <c r="J76" s="27">
        <v>20</v>
      </c>
      <c r="K76" s="27">
        <f t="shared" si="5"/>
        <v>212</v>
      </c>
      <c r="L76" s="26"/>
    </row>
    <row r="77" spans="1:12" ht="14.45" customHeight="1">
      <c r="A77" s="23">
        <f t="shared" si="3"/>
        <v>73</v>
      </c>
      <c r="B77" s="24">
        <v>44796</v>
      </c>
      <c r="C77" s="23" t="s">
        <v>335</v>
      </c>
      <c r="D77" s="40" t="s">
        <v>336</v>
      </c>
      <c r="E77" s="25" t="s">
        <v>38</v>
      </c>
      <c r="F77" s="25" t="s">
        <v>11</v>
      </c>
      <c r="G77" s="26">
        <v>3</v>
      </c>
      <c r="H77" s="27">
        <f>VLOOKUP(F77,'[1]ORISSA SALES NETWORK'!$C:$F,4,FALSE)</f>
        <v>58</v>
      </c>
      <c r="I77" s="27">
        <f t="shared" si="4"/>
        <v>18</v>
      </c>
      <c r="J77" s="27">
        <v>20</v>
      </c>
      <c r="K77" s="27">
        <f t="shared" si="5"/>
        <v>212</v>
      </c>
      <c r="L77" s="26"/>
    </row>
    <row r="78" spans="1:12" ht="14.45" customHeight="1">
      <c r="A78" s="23">
        <f t="shared" si="3"/>
        <v>74</v>
      </c>
      <c r="B78" s="24">
        <v>44796</v>
      </c>
      <c r="C78" s="23" t="s">
        <v>337</v>
      </c>
      <c r="D78" s="40" t="s">
        <v>338</v>
      </c>
      <c r="E78" s="25" t="s">
        <v>38</v>
      </c>
      <c r="F78" s="25" t="s">
        <v>11</v>
      </c>
      <c r="G78" s="26">
        <v>2</v>
      </c>
      <c r="H78" s="27">
        <f>VLOOKUP(F78,'[1]ORISSA SALES NETWORK'!$C:$F,4,FALSE)</f>
        <v>58</v>
      </c>
      <c r="I78" s="27">
        <f t="shared" si="4"/>
        <v>12</v>
      </c>
      <c r="J78" s="27">
        <v>20</v>
      </c>
      <c r="K78" s="27">
        <f t="shared" si="5"/>
        <v>148</v>
      </c>
      <c r="L78" s="26"/>
    </row>
    <row r="79" spans="1:12" ht="14.45" customHeight="1">
      <c r="A79" s="23">
        <f t="shared" si="3"/>
        <v>75</v>
      </c>
      <c r="B79" s="24">
        <v>44796</v>
      </c>
      <c r="C79" s="23" t="s">
        <v>339</v>
      </c>
      <c r="D79" s="40" t="s">
        <v>340</v>
      </c>
      <c r="E79" s="25" t="s">
        <v>38</v>
      </c>
      <c r="F79" s="25" t="s">
        <v>11</v>
      </c>
      <c r="G79" s="26">
        <v>3</v>
      </c>
      <c r="H79" s="27">
        <f>VLOOKUP(F79,'[1]ORISSA SALES NETWORK'!$C:$F,4,FALSE)</f>
        <v>58</v>
      </c>
      <c r="I79" s="27">
        <f t="shared" si="4"/>
        <v>18</v>
      </c>
      <c r="J79" s="27">
        <v>20</v>
      </c>
      <c r="K79" s="27">
        <f t="shared" si="5"/>
        <v>212</v>
      </c>
      <c r="L79" s="26"/>
    </row>
    <row r="80" spans="1:12" ht="14.45" customHeight="1">
      <c r="A80" s="23">
        <f t="shared" si="3"/>
        <v>76</v>
      </c>
      <c r="B80" s="24">
        <v>44796</v>
      </c>
      <c r="C80" s="23" t="s">
        <v>341</v>
      </c>
      <c r="D80" s="40" t="s">
        <v>342</v>
      </c>
      <c r="E80" s="25" t="s">
        <v>38</v>
      </c>
      <c r="F80" s="25" t="s">
        <v>11</v>
      </c>
      <c r="G80" s="26">
        <v>3</v>
      </c>
      <c r="H80" s="27">
        <f>VLOOKUP(F80,'[1]ORISSA SALES NETWORK'!$C:$F,4,FALSE)</f>
        <v>58</v>
      </c>
      <c r="I80" s="27">
        <f t="shared" si="4"/>
        <v>18</v>
      </c>
      <c r="J80" s="27">
        <v>20</v>
      </c>
      <c r="K80" s="27">
        <f t="shared" si="5"/>
        <v>212</v>
      </c>
      <c r="L80" s="26"/>
    </row>
    <row r="81" spans="1:12" ht="14.45" customHeight="1">
      <c r="A81" s="23">
        <f t="shared" si="3"/>
        <v>77</v>
      </c>
      <c r="B81" s="24">
        <v>44796</v>
      </c>
      <c r="C81" s="23" t="s">
        <v>343</v>
      </c>
      <c r="D81" s="40" t="s">
        <v>344</v>
      </c>
      <c r="E81" s="25" t="s">
        <v>38</v>
      </c>
      <c r="F81" s="25" t="s">
        <v>9</v>
      </c>
      <c r="G81" s="26">
        <v>7</v>
      </c>
      <c r="H81" s="27">
        <f>VLOOKUP(F81,'[1]ORISSA SALES NETWORK'!$C:$F,4,FALSE)</f>
        <v>58</v>
      </c>
      <c r="I81" s="27">
        <f t="shared" si="4"/>
        <v>42</v>
      </c>
      <c r="J81" s="27">
        <v>20</v>
      </c>
      <c r="K81" s="27">
        <f t="shared" si="5"/>
        <v>468</v>
      </c>
      <c r="L81" s="26"/>
    </row>
    <row r="82" spans="1:12" s="20" customFormat="1" ht="14.45" customHeight="1">
      <c r="A82" s="23">
        <f t="shared" si="3"/>
        <v>78</v>
      </c>
      <c r="B82" s="24">
        <v>44796</v>
      </c>
      <c r="C82" s="23" t="s">
        <v>345</v>
      </c>
      <c r="D82" s="40" t="s">
        <v>346</v>
      </c>
      <c r="E82" s="25" t="s">
        <v>38</v>
      </c>
      <c r="F82" s="25" t="s">
        <v>347</v>
      </c>
      <c r="G82" s="26">
        <v>2</v>
      </c>
      <c r="H82" s="27">
        <f>VLOOKUP(F82,'[1]ORISSA SALES NETWORK'!$C:$F,4,FALSE)</f>
        <v>60</v>
      </c>
      <c r="I82" s="27">
        <f t="shared" si="4"/>
        <v>12</v>
      </c>
      <c r="J82" s="27">
        <v>20</v>
      </c>
      <c r="K82" s="27">
        <f t="shared" si="5"/>
        <v>152</v>
      </c>
      <c r="L82" s="26"/>
    </row>
    <row r="83" spans="1:12" s="20" customFormat="1" ht="14.45" customHeight="1">
      <c r="A83" s="23">
        <f t="shared" si="3"/>
        <v>79</v>
      </c>
      <c r="B83" s="24">
        <v>44797</v>
      </c>
      <c r="C83" s="23" t="s">
        <v>348</v>
      </c>
      <c r="D83" s="40" t="s">
        <v>349</v>
      </c>
      <c r="E83" s="25" t="s">
        <v>38</v>
      </c>
      <c r="F83" s="25" t="s">
        <v>9</v>
      </c>
      <c r="G83" s="26">
        <v>3</v>
      </c>
      <c r="H83" s="27">
        <f>VLOOKUP(F83,'[1]ORISSA SALES NETWORK'!$C:$F,4,FALSE)</f>
        <v>58</v>
      </c>
      <c r="I83" s="27">
        <f t="shared" si="4"/>
        <v>18</v>
      </c>
      <c r="J83" s="27">
        <v>20</v>
      </c>
      <c r="K83" s="27">
        <f t="shared" si="5"/>
        <v>212</v>
      </c>
      <c r="L83" s="26"/>
    </row>
    <row r="84" spans="1:12" ht="14.45" customHeight="1">
      <c r="A84" s="23">
        <f t="shared" si="3"/>
        <v>80</v>
      </c>
      <c r="B84" s="24">
        <v>44797</v>
      </c>
      <c r="C84" s="23" t="s">
        <v>350</v>
      </c>
      <c r="D84" s="40" t="s">
        <v>351</v>
      </c>
      <c r="E84" s="25" t="s">
        <v>38</v>
      </c>
      <c r="F84" s="25" t="s">
        <v>29</v>
      </c>
      <c r="G84" s="26">
        <v>2</v>
      </c>
      <c r="H84" s="27">
        <f>VLOOKUP(F84,'[1]ORISSA SALES NETWORK'!$C:$F,4,FALSE)</f>
        <v>58</v>
      </c>
      <c r="I84" s="27">
        <f t="shared" si="4"/>
        <v>12</v>
      </c>
      <c r="J84" s="27">
        <v>20</v>
      </c>
      <c r="K84" s="27">
        <f t="shared" si="5"/>
        <v>148</v>
      </c>
      <c r="L84" s="26"/>
    </row>
    <row r="85" spans="1:12" ht="14.45" customHeight="1">
      <c r="A85" s="23">
        <f t="shared" si="3"/>
        <v>81</v>
      </c>
      <c r="B85" s="24">
        <v>44798</v>
      </c>
      <c r="C85" s="23" t="s">
        <v>352</v>
      </c>
      <c r="D85" s="40" t="s">
        <v>353</v>
      </c>
      <c r="E85" s="25" t="s">
        <v>38</v>
      </c>
      <c r="F85" s="25" t="s">
        <v>7</v>
      </c>
      <c r="G85" s="26">
        <v>1</v>
      </c>
      <c r="H85" s="27">
        <f>VLOOKUP(F85,'[1]ORISSA SALES NETWORK'!$C:$F,4,FALSE)</f>
        <v>47</v>
      </c>
      <c r="I85" s="27">
        <f t="shared" si="4"/>
        <v>6</v>
      </c>
      <c r="J85" s="27">
        <v>20</v>
      </c>
      <c r="K85" s="27">
        <f>G85*H85+I85+J85+5</f>
        <v>78</v>
      </c>
      <c r="L85" s="26"/>
    </row>
    <row r="86" spans="1:12" ht="14.45" customHeight="1">
      <c r="A86" s="23">
        <f t="shared" si="3"/>
        <v>82</v>
      </c>
      <c r="B86" s="24">
        <v>44799</v>
      </c>
      <c r="C86" s="23" t="s">
        <v>354</v>
      </c>
      <c r="D86" s="40" t="s">
        <v>355</v>
      </c>
      <c r="E86" s="25" t="s">
        <v>38</v>
      </c>
      <c r="F86" s="25" t="s">
        <v>7</v>
      </c>
      <c r="G86" s="26">
        <v>3</v>
      </c>
      <c r="H86" s="27">
        <f>VLOOKUP(F86,'[1]ORISSA SALES NETWORK'!$C:$F,4,FALSE)</f>
        <v>47</v>
      </c>
      <c r="I86" s="27">
        <f t="shared" si="4"/>
        <v>18</v>
      </c>
      <c r="J86" s="27">
        <v>20</v>
      </c>
      <c r="K86" s="27">
        <f t="shared" si="5"/>
        <v>179</v>
      </c>
      <c r="L86" s="26"/>
    </row>
    <row r="87" spans="1:12" ht="14.45" customHeight="1">
      <c r="A87" s="23">
        <f t="shared" si="3"/>
        <v>83</v>
      </c>
      <c r="B87" s="24">
        <v>44800</v>
      </c>
      <c r="C87" s="23" t="s">
        <v>356</v>
      </c>
      <c r="D87" s="40" t="s">
        <v>357</v>
      </c>
      <c r="E87" s="25" t="s">
        <v>38</v>
      </c>
      <c r="F87" s="25" t="s">
        <v>11</v>
      </c>
      <c r="G87" s="26">
        <v>1</v>
      </c>
      <c r="H87" s="27">
        <f>VLOOKUP(F87,'[1]ORISSA SALES NETWORK'!$C:$F,4,FALSE)</f>
        <v>58</v>
      </c>
      <c r="I87" s="27">
        <f t="shared" si="4"/>
        <v>6</v>
      </c>
      <c r="J87" s="27">
        <v>20</v>
      </c>
      <c r="K87" s="27">
        <f>G87*H87+I87+J87+5</f>
        <v>89</v>
      </c>
      <c r="L87" s="26"/>
    </row>
    <row r="88" spans="1:12" ht="14.45" customHeight="1">
      <c r="A88" s="23">
        <f t="shared" si="3"/>
        <v>84</v>
      </c>
      <c r="B88" s="24">
        <v>44803</v>
      </c>
      <c r="C88" s="23" t="s">
        <v>358</v>
      </c>
      <c r="D88" s="40" t="s">
        <v>359</v>
      </c>
      <c r="E88" s="25" t="s">
        <v>38</v>
      </c>
      <c r="F88" s="25" t="s">
        <v>14</v>
      </c>
      <c r="G88" s="26">
        <v>11</v>
      </c>
      <c r="H88" s="27">
        <f>VLOOKUP(F88,'[1]ORISSA SALES NETWORK'!$C:$F,4,FALSE)</f>
        <v>80</v>
      </c>
      <c r="I88" s="27">
        <f t="shared" si="4"/>
        <v>66</v>
      </c>
      <c r="J88" s="27">
        <v>20</v>
      </c>
      <c r="K88" s="27">
        <f t="shared" si="5"/>
        <v>966</v>
      </c>
      <c r="L88" s="26"/>
    </row>
    <row r="89" spans="1:12" ht="14.45" customHeight="1">
      <c r="A89" s="28">
        <f t="shared" si="3"/>
        <v>85</v>
      </c>
      <c r="B89" s="29">
        <v>44804</v>
      </c>
      <c r="C89" s="28" t="s">
        <v>360</v>
      </c>
      <c r="D89" s="41" t="s">
        <v>361</v>
      </c>
      <c r="E89" s="30" t="s">
        <v>38</v>
      </c>
      <c r="F89" s="30" t="s">
        <v>362</v>
      </c>
      <c r="G89" s="31">
        <v>3</v>
      </c>
      <c r="H89" s="32">
        <f>VLOOKUP(F89,'[1]ORISSA SALES NETWORK'!$C:$F,4,FALSE)</f>
        <v>58</v>
      </c>
      <c r="I89" s="32">
        <f t="shared" si="4"/>
        <v>18</v>
      </c>
      <c r="J89" s="32">
        <v>20</v>
      </c>
      <c r="K89" s="32">
        <f t="shared" si="5"/>
        <v>212</v>
      </c>
      <c r="L89" s="26"/>
    </row>
    <row r="90" spans="1:12">
      <c r="A90" s="44" t="s">
        <v>363</v>
      </c>
      <c r="B90" s="44"/>
      <c r="C90" s="44"/>
      <c r="D90" s="44"/>
      <c r="E90" s="44"/>
      <c r="F90" s="44"/>
      <c r="G90" s="44"/>
      <c r="H90" s="44"/>
      <c r="I90" s="44"/>
      <c r="J90" s="44"/>
      <c r="K90" s="33">
        <f>SUM(K4:K89)</f>
        <v>19888</v>
      </c>
      <c r="L90" s="34"/>
    </row>
    <row r="91" spans="1:12">
      <c r="A91" s="35"/>
      <c r="B91" s="36"/>
      <c r="C91" s="35"/>
      <c r="D91" s="42"/>
      <c r="E91" s="35"/>
      <c r="F91" s="37"/>
      <c r="G91" s="38">
        <f>SUM(G4:G89)</f>
        <v>262</v>
      </c>
      <c r="H91" s="35"/>
      <c r="I91" s="35"/>
      <c r="J91" s="35"/>
      <c r="K91" s="35"/>
      <c r="L91" s="35"/>
    </row>
    <row r="92" spans="1:12" s="4" customFormat="1">
      <c r="A92" s="51" t="s">
        <v>5</v>
      </c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</row>
    <row r="93" spans="1:12" s="4" customFormat="1" ht="31.5" customHeight="1">
      <c r="A93" s="43" t="s">
        <v>175</v>
      </c>
      <c r="B93" s="43"/>
      <c r="C93" s="43"/>
      <c r="D93" s="43"/>
      <c r="E93" s="43"/>
      <c r="F93" s="43"/>
      <c r="G93" s="43"/>
      <c r="H93" s="43"/>
      <c r="I93" s="43"/>
      <c r="J93" s="43"/>
      <c r="K93" s="21"/>
      <c r="L93" s="21"/>
    </row>
    <row r="94" spans="1:12" s="4" customFormat="1" ht="30" customHeight="1">
      <c r="A94" s="52" t="s">
        <v>6</v>
      </c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</row>
  </sheetData>
  <mergeCells count="8">
    <mergeCell ref="A94:L94"/>
    <mergeCell ref="I1:L1"/>
    <mergeCell ref="I2:L2"/>
    <mergeCell ref="A93:J93"/>
    <mergeCell ref="A90:J90"/>
    <mergeCell ref="A1:H1"/>
    <mergeCell ref="A2:H2"/>
    <mergeCell ref="A92:L92"/>
  </mergeCells>
  <conditionalFormatting sqref="C3:C89 C91">
    <cfRule type="duplicateValues" dxfId="77" priority="1"/>
  </conditionalFormatting>
  <pageMargins left="0.19685039370078741" right="0.15748031496062992" top="0.34" bottom="0.44" header="0.31496062992125984" footer="0.17"/>
  <pageSetup scale="90" orientation="portrait" verticalDpi="0" r:id="rId1"/>
  <headerFooter>
    <oddFooter>&amp;C
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2"/>
  <sheetViews>
    <sheetView workbookViewId="0">
      <selection activeCell="G9" sqref="G9"/>
    </sheetView>
  </sheetViews>
  <sheetFormatPr defaultRowHeight="15"/>
  <cols>
    <col min="1" max="1" width="4" style="12" bestFit="1" customWidth="1"/>
    <col min="2" max="2" width="28.42578125" bestFit="1" customWidth="1"/>
    <col min="4" max="4" width="5.28515625" bestFit="1" customWidth="1"/>
    <col min="5" max="5" width="6.5703125" bestFit="1" customWidth="1"/>
    <col min="6" max="6" width="8.42578125" bestFit="1" customWidth="1"/>
  </cols>
  <sheetData>
    <row r="1" spans="1:6">
      <c r="B1" s="56" t="s">
        <v>172</v>
      </c>
      <c r="C1" s="56"/>
      <c r="D1" s="56"/>
      <c r="E1" s="56"/>
      <c r="F1" s="56"/>
    </row>
    <row r="2" spans="1:6" s="19" customFormat="1" ht="47.25">
      <c r="A2" s="15" t="s">
        <v>173</v>
      </c>
      <c r="B2" s="16" t="s">
        <v>39</v>
      </c>
      <c r="C2" s="17" t="s">
        <v>40</v>
      </c>
      <c r="D2" s="18" t="s">
        <v>41</v>
      </c>
      <c r="E2" s="18" t="s">
        <v>42</v>
      </c>
      <c r="F2" s="18" t="s">
        <v>33</v>
      </c>
    </row>
    <row r="3" spans="1:6" ht="15.75">
      <c r="A3" s="13">
        <v>1</v>
      </c>
      <c r="B3" s="11" t="s">
        <v>165</v>
      </c>
      <c r="C3" s="9">
        <v>2.25</v>
      </c>
      <c r="D3" s="7">
        <v>1</v>
      </c>
      <c r="E3" s="8">
        <v>25</v>
      </c>
      <c r="F3" s="6"/>
    </row>
    <row r="4" spans="1:6" ht="15.75">
      <c r="A4" s="13">
        <f>A3+1</f>
        <v>2</v>
      </c>
      <c r="B4" s="11" t="s">
        <v>43</v>
      </c>
      <c r="C4" s="9">
        <v>2.2200000000000002</v>
      </c>
      <c r="D4" s="5">
        <v>1</v>
      </c>
      <c r="E4" s="6">
        <v>25</v>
      </c>
      <c r="F4" s="6"/>
    </row>
    <row r="5" spans="1:6" ht="15.75">
      <c r="A5" s="13">
        <f t="shared" ref="A5:A68" si="0">A4+1</f>
        <v>3</v>
      </c>
      <c r="B5" s="10" t="s">
        <v>20</v>
      </c>
      <c r="C5" s="9">
        <v>2.09</v>
      </c>
      <c r="D5" s="5">
        <v>1</v>
      </c>
      <c r="E5" s="6">
        <v>25</v>
      </c>
      <c r="F5" s="6"/>
    </row>
    <row r="6" spans="1:6" ht="15.75">
      <c r="A6" s="13">
        <f t="shared" si="0"/>
        <v>4</v>
      </c>
      <c r="B6" s="11" t="s">
        <v>44</v>
      </c>
      <c r="C6" s="9">
        <v>2.5099999999999998</v>
      </c>
      <c r="D6" s="5">
        <v>1</v>
      </c>
      <c r="E6" s="6">
        <v>25</v>
      </c>
      <c r="F6" s="6"/>
    </row>
    <row r="7" spans="1:6" ht="15.75">
      <c r="A7" s="13">
        <f t="shared" si="0"/>
        <v>5</v>
      </c>
      <c r="B7" s="10" t="s">
        <v>147</v>
      </c>
      <c r="C7" s="9">
        <v>1.87</v>
      </c>
      <c r="D7" s="7">
        <v>1</v>
      </c>
      <c r="E7" s="8">
        <v>25</v>
      </c>
      <c r="F7" s="6"/>
    </row>
    <row r="8" spans="1:6" ht="15.75">
      <c r="A8" s="13">
        <f t="shared" si="0"/>
        <v>6</v>
      </c>
      <c r="B8" s="10" t="s">
        <v>45</v>
      </c>
      <c r="C8" s="9">
        <v>2.93</v>
      </c>
      <c r="D8" s="5">
        <v>1</v>
      </c>
      <c r="E8" s="6">
        <v>25</v>
      </c>
      <c r="F8" s="6"/>
    </row>
    <row r="9" spans="1:6" ht="15.75">
      <c r="A9" s="13">
        <f t="shared" si="0"/>
        <v>7</v>
      </c>
      <c r="B9" s="10" t="s">
        <v>46</v>
      </c>
      <c r="C9" s="9">
        <v>3.94</v>
      </c>
      <c r="D9" s="7">
        <v>1</v>
      </c>
      <c r="E9" s="8">
        <v>25</v>
      </c>
      <c r="F9" s="6"/>
    </row>
    <row r="10" spans="1:6" ht="15.75">
      <c r="A10" s="13">
        <f t="shared" si="0"/>
        <v>8</v>
      </c>
      <c r="B10" s="14" t="s">
        <v>47</v>
      </c>
      <c r="C10" s="9">
        <v>1.95</v>
      </c>
      <c r="D10" s="5">
        <v>1</v>
      </c>
      <c r="E10" s="6">
        <v>25</v>
      </c>
      <c r="F10" s="6"/>
    </row>
    <row r="11" spans="1:6" ht="15.75">
      <c r="A11" s="13">
        <f t="shared" si="0"/>
        <v>9</v>
      </c>
      <c r="B11" s="11" t="s">
        <v>29</v>
      </c>
      <c r="C11" s="9">
        <v>2.2200000000000002</v>
      </c>
      <c r="D11" s="5">
        <v>1</v>
      </c>
      <c r="E11" s="6">
        <v>25</v>
      </c>
      <c r="F11" s="6"/>
    </row>
    <row r="12" spans="1:6" ht="15.75">
      <c r="A12" s="13">
        <f t="shared" si="0"/>
        <v>10</v>
      </c>
      <c r="B12" s="14" t="s">
        <v>48</v>
      </c>
      <c r="C12" s="9">
        <v>1.82</v>
      </c>
      <c r="D12" s="5">
        <v>1</v>
      </c>
      <c r="E12" s="6">
        <v>25</v>
      </c>
      <c r="F12" s="6"/>
    </row>
    <row r="13" spans="1:6" ht="15.75">
      <c r="A13" s="13">
        <f t="shared" si="0"/>
        <v>11</v>
      </c>
      <c r="B13" s="11" t="s">
        <v>49</v>
      </c>
      <c r="C13" s="9">
        <v>2.57</v>
      </c>
      <c r="D13" s="5">
        <v>1</v>
      </c>
      <c r="E13" s="6">
        <v>25</v>
      </c>
      <c r="F13" s="6"/>
    </row>
    <row r="14" spans="1:6" ht="15.75">
      <c r="A14" s="13">
        <f t="shared" si="0"/>
        <v>12</v>
      </c>
      <c r="B14" s="11" t="s">
        <v>16</v>
      </c>
      <c r="C14" s="9">
        <v>2.2200000000000002</v>
      </c>
      <c r="D14" s="5">
        <v>1</v>
      </c>
      <c r="E14" s="6">
        <v>25</v>
      </c>
      <c r="F14" s="6"/>
    </row>
    <row r="15" spans="1:6" ht="15.75">
      <c r="A15" s="13">
        <f t="shared" si="0"/>
        <v>13</v>
      </c>
      <c r="B15" s="11" t="s">
        <v>168</v>
      </c>
      <c r="C15" s="9">
        <v>4</v>
      </c>
      <c r="D15" s="7">
        <v>1</v>
      </c>
      <c r="E15" s="8">
        <v>25</v>
      </c>
      <c r="F15" s="6"/>
    </row>
    <row r="16" spans="1:6" ht="15.75">
      <c r="A16" s="13">
        <f t="shared" si="0"/>
        <v>14</v>
      </c>
      <c r="B16" s="11" t="s">
        <v>31</v>
      </c>
      <c r="C16" s="9">
        <v>2.78</v>
      </c>
      <c r="D16" s="5">
        <v>1</v>
      </c>
      <c r="E16" s="6">
        <v>25</v>
      </c>
      <c r="F16" s="6"/>
    </row>
    <row r="17" spans="1:6" ht="15.75">
      <c r="A17" s="13">
        <f t="shared" si="0"/>
        <v>15</v>
      </c>
      <c r="B17" s="10" t="s">
        <v>50</v>
      </c>
      <c r="C17" s="9">
        <v>4.24</v>
      </c>
      <c r="D17" s="7">
        <v>1</v>
      </c>
      <c r="E17" s="8">
        <v>25</v>
      </c>
      <c r="F17" s="6"/>
    </row>
    <row r="18" spans="1:6" ht="15.75">
      <c r="A18" s="13">
        <f t="shared" si="0"/>
        <v>16</v>
      </c>
      <c r="B18" s="11" t="s">
        <v>51</v>
      </c>
      <c r="C18" s="9">
        <v>2.38</v>
      </c>
      <c r="D18" s="5">
        <v>1</v>
      </c>
      <c r="E18" s="6">
        <v>25</v>
      </c>
      <c r="F18" s="6">
        <v>800</v>
      </c>
    </row>
    <row r="19" spans="1:6" ht="15.75">
      <c r="A19" s="13">
        <f t="shared" si="0"/>
        <v>17</v>
      </c>
      <c r="B19" s="11" t="s">
        <v>13</v>
      </c>
      <c r="C19" s="9">
        <v>2.09</v>
      </c>
      <c r="D19" s="5">
        <v>1</v>
      </c>
      <c r="E19" s="6">
        <v>25</v>
      </c>
      <c r="F19" s="6"/>
    </row>
    <row r="20" spans="1:6" ht="15.75">
      <c r="A20" s="13">
        <f t="shared" si="0"/>
        <v>18</v>
      </c>
      <c r="B20" s="10" t="s">
        <v>52</v>
      </c>
      <c r="C20" s="9">
        <v>2.38</v>
      </c>
      <c r="D20" s="5">
        <v>1</v>
      </c>
      <c r="E20" s="6">
        <v>25</v>
      </c>
      <c r="F20" s="6"/>
    </row>
    <row r="21" spans="1:6" ht="15.75">
      <c r="A21" s="13">
        <f t="shared" si="0"/>
        <v>19</v>
      </c>
      <c r="B21" s="11" t="s">
        <v>53</v>
      </c>
      <c r="C21" s="9">
        <v>2.09</v>
      </c>
      <c r="D21" s="5">
        <v>1</v>
      </c>
      <c r="E21" s="6">
        <v>25</v>
      </c>
      <c r="F21" s="6"/>
    </row>
    <row r="22" spans="1:6" ht="15.75">
      <c r="A22" s="13">
        <f t="shared" si="0"/>
        <v>20</v>
      </c>
      <c r="B22" s="11" t="s">
        <v>54</v>
      </c>
      <c r="C22" s="9">
        <v>3.62</v>
      </c>
      <c r="D22" s="5">
        <v>1</v>
      </c>
      <c r="E22" s="6">
        <v>25</v>
      </c>
      <c r="F22" s="6"/>
    </row>
    <row r="23" spans="1:6" ht="15.75">
      <c r="A23" s="13">
        <f t="shared" si="0"/>
        <v>21</v>
      </c>
      <c r="B23" s="10" t="s">
        <v>55</v>
      </c>
      <c r="C23" s="9">
        <v>2.09</v>
      </c>
      <c r="D23" s="7">
        <v>1</v>
      </c>
      <c r="E23" s="8">
        <v>25</v>
      </c>
      <c r="F23" s="6">
        <v>1500</v>
      </c>
    </row>
    <row r="24" spans="1:6" ht="15.75">
      <c r="A24" s="13">
        <f t="shared" si="0"/>
        <v>22</v>
      </c>
      <c r="B24" s="11" t="s">
        <v>56</v>
      </c>
      <c r="C24" s="9">
        <v>2.38</v>
      </c>
      <c r="D24" s="5">
        <v>1</v>
      </c>
      <c r="E24" s="6">
        <v>25</v>
      </c>
      <c r="F24" s="6"/>
    </row>
    <row r="25" spans="1:6" ht="15.75">
      <c r="A25" s="13">
        <f t="shared" si="0"/>
        <v>23</v>
      </c>
      <c r="B25" s="10" t="s">
        <v>57</v>
      </c>
      <c r="C25" s="9">
        <v>2.78</v>
      </c>
      <c r="D25" s="5">
        <v>1</v>
      </c>
      <c r="E25" s="6">
        <v>25</v>
      </c>
      <c r="F25" s="6"/>
    </row>
    <row r="26" spans="1:6" ht="15.75">
      <c r="A26" s="13">
        <f t="shared" si="0"/>
        <v>24</v>
      </c>
      <c r="B26" s="10" t="s">
        <v>58</v>
      </c>
      <c r="C26" s="9">
        <v>3.03</v>
      </c>
      <c r="D26" s="7">
        <v>1</v>
      </c>
      <c r="E26" s="8">
        <v>25</v>
      </c>
      <c r="F26" s="6"/>
    </row>
    <row r="27" spans="1:6" ht="15.75">
      <c r="A27" s="13">
        <f t="shared" si="0"/>
        <v>25</v>
      </c>
      <c r="B27" s="10" t="s">
        <v>156</v>
      </c>
      <c r="C27" s="9">
        <v>2.09</v>
      </c>
      <c r="D27" s="7">
        <v>1</v>
      </c>
      <c r="E27" s="8">
        <v>25</v>
      </c>
      <c r="F27" s="6"/>
    </row>
    <row r="28" spans="1:6" ht="15.75">
      <c r="A28" s="13">
        <f t="shared" si="0"/>
        <v>26</v>
      </c>
      <c r="B28" s="10" t="s">
        <v>145</v>
      </c>
      <c r="C28" s="9">
        <v>2.42</v>
      </c>
      <c r="D28" s="7">
        <v>1</v>
      </c>
      <c r="E28" s="8">
        <v>25</v>
      </c>
      <c r="F28" s="6"/>
    </row>
    <row r="29" spans="1:6" ht="15.75">
      <c r="A29" s="13">
        <f t="shared" si="0"/>
        <v>27</v>
      </c>
      <c r="B29" s="11" t="s">
        <v>171</v>
      </c>
      <c r="C29" s="9">
        <v>3.5</v>
      </c>
      <c r="D29" s="7">
        <v>1</v>
      </c>
      <c r="E29" s="8">
        <v>25</v>
      </c>
      <c r="F29" s="6"/>
    </row>
    <row r="30" spans="1:6" ht="15.75">
      <c r="A30" s="13">
        <f t="shared" si="0"/>
        <v>28</v>
      </c>
      <c r="B30" s="11" t="s">
        <v>32</v>
      </c>
      <c r="C30" s="9">
        <v>2.09</v>
      </c>
      <c r="D30" s="5">
        <v>1</v>
      </c>
      <c r="E30" s="6">
        <v>25</v>
      </c>
      <c r="F30" s="6"/>
    </row>
    <row r="31" spans="1:6" ht="15.75">
      <c r="A31" s="13">
        <f t="shared" si="0"/>
        <v>29</v>
      </c>
      <c r="B31" s="11" t="s">
        <v>23</v>
      </c>
      <c r="C31" s="9">
        <v>2.09</v>
      </c>
      <c r="D31" s="5">
        <v>1</v>
      </c>
      <c r="E31" s="6">
        <v>25</v>
      </c>
      <c r="F31" s="6"/>
    </row>
    <row r="32" spans="1:6" ht="15.75">
      <c r="A32" s="13">
        <f t="shared" si="0"/>
        <v>30</v>
      </c>
      <c r="B32" s="11" t="s">
        <v>163</v>
      </c>
      <c r="C32" s="9">
        <v>2.25</v>
      </c>
      <c r="D32" s="7">
        <v>1</v>
      </c>
      <c r="E32" s="8">
        <v>25</v>
      </c>
      <c r="F32" s="6"/>
    </row>
    <row r="33" spans="1:6" ht="15.75">
      <c r="A33" s="13">
        <f t="shared" si="0"/>
        <v>31</v>
      </c>
      <c r="B33" s="11" t="s">
        <v>59</v>
      </c>
      <c r="C33" s="9">
        <v>2.2999999999999998</v>
      </c>
      <c r="D33" s="5">
        <v>1</v>
      </c>
      <c r="E33" s="6">
        <v>25</v>
      </c>
      <c r="F33" s="6"/>
    </row>
    <row r="34" spans="1:6" ht="15.75">
      <c r="A34" s="13">
        <f t="shared" si="0"/>
        <v>32</v>
      </c>
      <c r="B34" s="11" t="s">
        <v>60</v>
      </c>
      <c r="C34" s="9">
        <v>3.49</v>
      </c>
      <c r="D34" s="5">
        <v>1</v>
      </c>
      <c r="E34" s="6">
        <v>25</v>
      </c>
      <c r="F34" s="6"/>
    </row>
    <row r="35" spans="1:6" ht="15.75">
      <c r="A35" s="13">
        <f t="shared" si="0"/>
        <v>33</v>
      </c>
      <c r="B35" s="11" t="s">
        <v>61</v>
      </c>
      <c r="C35" s="9">
        <v>2.65</v>
      </c>
      <c r="D35" s="5">
        <v>1</v>
      </c>
      <c r="E35" s="6">
        <v>25</v>
      </c>
      <c r="F35" s="6"/>
    </row>
    <row r="36" spans="1:6" ht="15.75">
      <c r="A36" s="13">
        <f t="shared" si="0"/>
        <v>34</v>
      </c>
      <c r="B36" s="11" t="s">
        <v>62</v>
      </c>
      <c r="C36" s="9">
        <v>2.2200000000000002</v>
      </c>
      <c r="D36" s="5">
        <v>1</v>
      </c>
      <c r="E36" s="6">
        <v>25</v>
      </c>
      <c r="F36" s="6"/>
    </row>
    <row r="37" spans="1:6" ht="15.75">
      <c r="A37" s="13">
        <f t="shared" si="0"/>
        <v>35</v>
      </c>
      <c r="B37" s="11" t="s">
        <v>7</v>
      </c>
      <c r="C37" s="9">
        <v>1.82</v>
      </c>
      <c r="D37" s="5">
        <v>1</v>
      </c>
      <c r="E37" s="6">
        <v>25</v>
      </c>
      <c r="F37" s="6"/>
    </row>
    <row r="38" spans="1:6" ht="15.75">
      <c r="A38" s="13">
        <f t="shared" si="0"/>
        <v>36</v>
      </c>
      <c r="B38" s="11" t="s">
        <v>63</v>
      </c>
      <c r="C38" s="9">
        <v>4.32</v>
      </c>
      <c r="D38" s="5">
        <v>1</v>
      </c>
      <c r="E38" s="6">
        <v>25</v>
      </c>
      <c r="F38" s="6"/>
    </row>
    <row r="39" spans="1:6" ht="15.75">
      <c r="A39" s="13">
        <f t="shared" si="0"/>
        <v>37</v>
      </c>
      <c r="B39" s="10" t="s">
        <v>64</v>
      </c>
      <c r="C39" s="9">
        <v>1.82</v>
      </c>
      <c r="D39" s="7">
        <v>1</v>
      </c>
      <c r="E39" s="8">
        <v>25</v>
      </c>
      <c r="F39" s="6"/>
    </row>
    <row r="40" spans="1:6" ht="15.75">
      <c r="A40" s="13">
        <f t="shared" si="0"/>
        <v>38</v>
      </c>
      <c r="B40" s="10" t="s">
        <v>65</v>
      </c>
      <c r="C40" s="9">
        <v>3.62</v>
      </c>
      <c r="D40" s="7">
        <v>1</v>
      </c>
      <c r="E40" s="8">
        <v>25</v>
      </c>
      <c r="F40" s="6"/>
    </row>
    <row r="41" spans="1:6" ht="15.75">
      <c r="A41" s="13">
        <f t="shared" si="0"/>
        <v>39</v>
      </c>
      <c r="B41" s="11" t="s">
        <v>66</v>
      </c>
      <c r="C41" s="9">
        <v>4.18</v>
      </c>
      <c r="D41" s="5">
        <v>1</v>
      </c>
      <c r="E41" s="6">
        <v>25</v>
      </c>
      <c r="F41" s="6"/>
    </row>
    <row r="42" spans="1:6" ht="15.75">
      <c r="A42" s="13">
        <f t="shared" si="0"/>
        <v>40</v>
      </c>
      <c r="B42" s="10" t="s">
        <v>67</v>
      </c>
      <c r="C42" s="9">
        <v>2.93</v>
      </c>
      <c r="D42" s="5">
        <v>1</v>
      </c>
      <c r="E42" s="6">
        <v>25</v>
      </c>
      <c r="F42" s="6"/>
    </row>
    <row r="43" spans="1:6" ht="15.75">
      <c r="A43" s="13">
        <f t="shared" si="0"/>
        <v>41</v>
      </c>
      <c r="B43" s="10" t="s">
        <v>68</v>
      </c>
      <c r="C43" s="9">
        <v>2.65</v>
      </c>
      <c r="D43" s="5">
        <v>1</v>
      </c>
      <c r="E43" s="6">
        <v>25</v>
      </c>
      <c r="F43" s="6"/>
    </row>
    <row r="44" spans="1:6" ht="15.75">
      <c r="A44" s="13">
        <f t="shared" si="0"/>
        <v>42</v>
      </c>
      <c r="B44" s="10" t="s">
        <v>69</v>
      </c>
      <c r="C44" s="9">
        <v>3.62</v>
      </c>
      <c r="D44" s="5">
        <v>1</v>
      </c>
      <c r="E44" s="6">
        <v>25</v>
      </c>
      <c r="F44" s="6"/>
    </row>
    <row r="45" spans="1:6" ht="15.75">
      <c r="A45" s="13">
        <f t="shared" si="0"/>
        <v>43</v>
      </c>
      <c r="B45" s="10" t="s">
        <v>70</v>
      </c>
      <c r="C45" s="9">
        <v>2.09</v>
      </c>
      <c r="D45" s="7">
        <v>1</v>
      </c>
      <c r="E45" s="8">
        <v>25</v>
      </c>
      <c r="F45" s="6"/>
    </row>
    <row r="46" spans="1:6" ht="15.75">
      <c r="A46" s="13">
        <f t="shared" si="0"/>
        <v>44</v>
      </c>
      <c r="B46" s="11" t="s">
        <v>71</v>
      </c>
      <c r="C46" s="9">
        <v>2.2200000000000002</v>
      </c>
      <c r="D46" s="5">
        <v>1</v>
      </c>
      <c r="E46" s="6">
        <v>25</v>
      </c>
      <c r="F46" s="6"/>
    </row>
    <row r="47" spans="1:6" ht="15.75">
      <c r="A47" s="13">
        <f t="shared" si="0"/>
        <v>45</v>
      </c>
      <c r="B47" s="11" t="s">
        <v>72</v>
      </c>
      <c r="C47" s="9">
        <v>2.65</v>
      </c>
      <c r="D47" s="5">
        <v>1</v>
      </c>
      <c r="E47" s="6">
        <v>25</v>
      </c>
      <c r="F47" s="6"/>
    </row>
    <row r="48" spans="1:6" ht="15.75">
      <c r="A48" s="13">
        <f t="shared" si="0"/>
        <v>46</v>
      </c>
      <c r="B48" s="11" t="s">
        <v>73</v>
      </c>
      <c r="C48" s="9">
        <v>2.2200000000000002</v>
      </c>
      <c r="D48" s="5">
        <v>1</v>
      </c>
      <c r="E48" s="6">
        <v>25</v>
      </c>
      <c r="F48" s="6"/>
    </row>
    <row r="49" spans="1:6" ht="15.75">
      <c r="A49" s="13">
        <f t="shared" si="0"/>
        <v>47</v>
      </c>
      <c r="B49" s="10" t="s">
        <v>74</v>
      </c>
      <c r="C49" s="9">
        <v>2.5099999999999998</v>
      </c>
      <c r="D49" s="7">
        <v>1</v>
      </c>
      <c r="E49" s="8">
        <v>25</v>
      </c>
      <c r="F49" s="6">
        <v>750</v>
      </c>
    </row>
    <row r="50" spans="1:6" ht="15.75">
      <c r="A50" s="13">
        <f t="shared" si="0"/>
        <v>48</v>
      </c>
      <c r="B50" s="11" t="s">
        <v>75</v>
      </c>
      <c r="C50" s="9">
        <v>1.95</v>
      </c>
      <c r="D50" s="5">
        <v>1</v>
      </c>
      <c r="E50" s="6">
        <v>25</v>
      </c>
      <c r="F50" s="6"/>
    </row>
    <row r="51" spans="1:6" ht="15.75">
      <c r="A51" s="13">
        <f t="shared" si="0"/>
        <v>49</v>
      </c>
      <c r="B51" s="11" t="s">
        <v>76</v>
      </c>
      <c r="C51" s="9">
        <v>2.65</v>
      </c>
      <c r="D51" s="5">
        <v>1</v>
      </c>
      <c r="E51" s="6">
        <v>25</v>
      </c>
      <c r="F51" s="6"/>
    </row>
    <row r="52" spans="1:6" ht="15.75">
      <c r="A52" s="13">
        <f t="shared" si="0"/>
        <v>50</v>
      </c>
      <c r="B52" s="11" t="s">
        <v>77</v>
      </c>
      <c r="C52" s="9">
        <v>2.2200000000000002</v>
      </c>
      <c r="D52" s="5">
        <v>1</v>
      </c>
      <c r="E52" s="6">
        <v>25</v>
      </c>
      <c r="F52" s="6"/>
    </row>
    <row r="53" spans="1:6" ht="15.75">
      <c r="A53" s="13">
        <f t="shared" si="0"/>
        <v>51</v>
      </c>
      <c r="B53" s="11" t="s">
        <v>78</v>
      </c>
      <c r="C53" s="9">
        <v>2.2200000000000002</v>
      </c>
      <c r="D53" s="5">
        <v>1</v>
      </c>
      <c r="E53" s="6">
        <v>25</v>
      </c>
      <c r="F53" s="6"/>
    </row>
    <row r="54" spans="1:6" ht="15.75">
      <c r="A54" s="13">
        <f t="shared" si="0"/>
        <v>52</v>
      </c>
      <c r="B54" s="11" t="s">
        <v>79</v>
      </c>
      <c r="C54" s="9">
        <v>2.5099999999999998</v>
      </c>
      <c r="D54" s="5">
        <v>1</v>
      </c>
      <c r="E54" s="6">
        <v>25</v>
      </c>
      <c r="F54" s="6"/>
    </row>
    <row r="55" spans="1:6" ht="15.75">
      <c r="A55" s="13">
        <f t="shared" si="0"/>
        <v>53</v>
      </c>
      <c r="B55" s="11" t="s">
        <v>160</v>
      </c>
      <c r="C55" s="9">
        <v>2.35</v>
      </c>
      <c r="D55" s="7">
        <v>1</v>
      </c>
      <c r="E55" s="8">
        <v>25</v>
      </c>
      <c r="F55" s="6"/>
    </row>
    <row r="56" spans="1:6" ht="15.75">
      <c r="A56" s="13">
        <f t="shared" si="0"/>
        <v>54</v>
      </c>
      <c r="B56" s="11" t="s">
        <v>80</v>
      </c>
      <c r="C56" s="9">
        <v>2.5099999999999998</v>
      </c>
      <c r="D56" s="5">
        <v>1</v>
      </c>
      <c r="E56" s="6">
        <v>25</v>
      </c>
      <c r="F56" s="6"/>
    </row>
    <row r="57" spans="1:6" ht="15.75">
      <c r="A57" s="13">
        <f t="shared" si="0"/>
        <v>55</v>
      </c>
      <c r="B57" s="10" t="s">
        <v>149</v>
      </c>
      <c r="C57" s="9">
        <v>0.76999999999999991</v>
      </c>
      <c r="D57" s="7">
        <v>1</v>
      </c>
      <c r="E57" s="8">
        <v>25</v>
      </c>
      <c r="F57" s="6"/>
    </row>
    <row r="58" spans="1:6" ht="15.75">
      <c r="A58" s="13">
        <f t="shared" si="0"/>
        <v>56</v>
      </c>
      <c r="B58" s="11" t="s">
        <v>158</v>
      </c>
      <c r="C58" s="9">
        <v>4.25</v>
      </c>
      <c r="D58" s="7">
        <v>1</v>
      </c>
      <c r="E58" s="8">
        <v>25</v>
      </c>
      <c r="F58" s="6"/>
    </row>
    <row r="59" spans="1:6" ht="15.75">
      <c r="A59" s="13">
        <f t="shared" si="0"/>
        <v>57</v>
      </c>
      <c r="B59" s="11" t="s">
        <v>169</v>
      </c>
      <c r="C59" s="9">
        <v>4.5</v>
      </c>
      <c r="D59" s="7">
        <v>1</v>
      </c>
      <c r="E59" s="8">
        <v>25</v>
      </c>
      <c r="F59" s="6"/>
    </row>
    <row r="60" spans="1:6" ht="15.75">
      <c r="A60" s="13">
        <f t="shared" si="0"/>
        <v>58</v>
      </c>
      <c r="B60" s="11" t="s">
        <v>81</v>
      </c>
      <c r="C60" s="9">
        <v>2.38</v>
      </c>
      <c r="D60" s="5">
        <v>1</v>
      </c>
      <c r="E60" s="6">
        <v>25</v>
      </c>
      <c r="F60" s="6"/>
    </row>
    <row r="61" spans="1:6" ht="15.75">
      <c r="A61" s="13">
        <f t="shared" si="0"/>
        <v>59</v>
      </c>
      <c r="B61" s="11" t="s">
        <v>82</v>
      </c>
      <c r="C61" s="9">
        <v>2.2200000000000002</v>
      </c>
      <c r="D61" s="5">
        <v>1</v>
      </c>
      <c r="E61" s="6">
        <v>25</v>
      </c>
      <c r="F61" s="6"/>
    </row>
    <row r="62" spans="1:6" ht="15.75">
      <c r="A62" s="13">
        <f t="shared" si="0"/>
        <v>60</v>
      </c>
      <c r="B62" s="10" t="s">
        <v>83</v>
      </c>
      <c r="C62" s="9">
        <v>2.93</v>
      </c>
      <c r="D62" s="5">
        <v>1</v>
      </c>
      <c r="E62" s="6">
        <v>25</v>
      </c>
      <c r="F62" s="6"/>
    </row>
    <row r="63" spans="1:6" ht="15.75">
      <c r="A63" s="13">
        <f t="shared" si="0"/>
        <v>61</v>
      </c>
      <c r="B63" s="11" t="s">
        <v>84</v>
      </c>
      <c r="C63" s="9">
        <v>2.2200000000000002</v>
      </c>
      <c r="D63" s="7">
        <v>1</v>
      </c>
      <c r="E63" s="8">
        <v>25</v>
      </c>
      <c r="F63" s="6"/>
    </row>
    <row r="64" spans="1:6" ht="15.75">
      <c r="A64" s="13">
        <f t="shared" si="0"/>
        <v>62</v>
      </c>
      <c r="B64" s="11" t="s">
        <v>85</v>
      </c>
      <c r="C64" s="9">
        <v>2.02</v>
      </c>
      <c r="D64" s="7">
        <v>1</v>
      </c>
      <c r="E64" s="8">
        <v>25</v>
      </c>
      <c r="F64" s="6"/>
    </row>
    <row r="65" spans="1:6" ht="15.75">
      <c r="A65" s="13">
        <f t="shared" si="0"/>
        <v>63</v>
      </c>
      <c r="B65" s="10" t="s">
        <v>17</v>
      </c>
      <c r="C65" s="9">
        <v>1.6</v>
      </c>
      <c r="D65" s="7">
        <v>1</v>
      </c>
      <c r="E65" s="8">
        <v>25</v>
      </c>
      <c r="F65" s="6"/>
    </row>
    <row r="66" spans="1:6" ht="15.75">
      <c r="A66" s="13">
        <f t="shared" si="0"/>
        <v>64</v>
      </c>
      <c r="B66" s="11" t="s">
        <v>86</v>
      </c>
      <c r="C66" s="9">
        <v>5.01</v>
      </c>
      <c r="D66" s="7">
        <v>1</v>
      </c>
      <c r="E66" s="8">
        <v>25</v>
      </c>
      <c r="F66" s="6"/>
    </row>
    <row r="67" spans="1:6" ht="15.75">
      <c r="A67" s="13">
        <f t="shared" si="0"/>
        <v>65</v>
      </c>
      <c r="B67" s="10" t="s">
        <v>87</v>
      </c>
      <c r="C67" s="9">
        <v>2.38</v>
      </c>
      <c r="D67" s="7">
        <v>1</v>
      </c>
      <c r="E67" s="8">
        <v>25</v>
      </c>
      <c r="F67" s="6">
        <v>500</v>
      </c>
    </row>
    <row r="68" spans="1:6" ht="15.75">
      <c r="A68" s="13">
        <f t="shared" si="0"/>
        <v>66</v>
      </c>
      <c r="B68" s="11" t="s">
        <v>170</v>
      </c>
      <c r="C68" s="9">
        <v>2.5</v>
      </c>
      <c r="D68" s="7">
        <v>1</v>
      </c>
      <c r="E68" s="8">
        <v>25</v>
      </c>
      <c r="F68" s="6"/>
    </row>
    <row r="69" spans="1:6" ht="15.75">
      <c r="A69" s="13">
        <f t="shared" ref="A69:A132" si="1">A68+1</f>
        <v>67</v>
      </c>
      <c r="B69" s="10" t="s">
        <v>88</v>
      </c>
      <c r="C69" s="9">
        <v>4.84</v>
      </c>
      <c r="D69" s="7">
        <v>1</v>
      </c>
      <c r="E69" s="8">
        <v>25</v>
      </c>
      <c r="F69" s="6"/>
    </row>
    <row r="70" spans="1:6" ht="15.75">
      <c r="A70" s="13">
        <f t="shared" si="1"/>
        <v>68</v>
      </c>
      <c r="B70" s="11" t="s">
        <v>89</v>
      </c>
      <c r="C70" s="9">
        <v>2.38</v>
      </c>
      <c r="D70" s="7">
        <v>1</v>
      </c>
      <c r="E70" s="8">
        <v>25</v>
      </c>
      <c r="F70" s="6">
        <v>750</v>
      </c>
    </row>
    <row r="71" spans="1:6" ht="15.75">
      <c r="A71" s="13">
        <f t="shared" si="1"/>
        <v>69</v>
      </c>
      <c r="B71" s="11" t="s">
        <v>90</v>
      </c>
      <c r="C71" s="9">
        <v>3.49</v>
      </c>
      <c r="D71" s="7">
        <v>1</v>
      </c>
      <c r="E71" s="8">
        <v>25</v>
      </c>
      <c r="F71" s="6"/>
    </row>
    <row r="72" spans="1:6" ht="15.75">
      <c r="A72" s="13">
        <f t="shared" si="1"/>
        <v>70</v>
      </c>
      <c r="B72" s="11" t="s">
        <v>161</v>
      </c>
      <c r="C72" s="9">
        <v>2.09</v>
      </c>
      <c r="D72" s="7">
        <v>1</v>
      </c>
      <c r="E72" s="8">
        <v>25</v>
      </c>
      <c r="F72" s="6"/>
    </row>
    <row r="73" spans="1:6" ht="15.75">
      <c r="A73" s="13">
        <f t="shared" si="1"/>
        <v>71</v>
      </c>
      <c r="B73" s="11" t="s">
        <v>91</v>
      </c>
      <c r="C73" s="9">
        <v>2.78</v>
      </c>
      <c r="D73" s="7">
        <v>1</v>
      </c>
      <c r="E73" s="8">
        <v>25</v>
      </c>
      <c r="F73" s="6"/>
    </row>
    <row r="74" spans="1:6" ht="15.75">
      <c r="A74" s="13">
        <f t="shared" si="1"/>
        <v>72</v>
      </c>
      <c r="B74" s="10" t="s">
        <v>30</v>
      </c>
      <c r="C74" s="9">
        <v>1.75</v>
      </c>
      <c r="D74" s="7">
        <v>1</v>
      </c>
      <c r="E74" s="8">
        <v>25</v>
      </c>
      <c r="F74" s="6"/>
    </row>
    <row r="75" spans="1:6" ht="15.75">
      <c r="A75" s="13">
        <f t="shared" si="1"/>
        <v>73</v>
      </c>
      <c r="B75" s="11" t="s">
        <v>18</v>
      </c>
      <c r="C75" s="9">
        <v>2.2200000000000002</v>
      </c>
      <c r="D75" s="7">
        <v>1</v>
      </c>
      <c r="E75" s="8">
        <v>25</v>
      </c>
      <c r="F75" s="6"/>
    </row>
    <row r="76" spans="1:6" ht="15.75">
      <c r="A76" s="13">
        <f t="shared" si="1"/>
        <v>74</v>
      </c>
      <c r="B76" s="11" t="s">
        <v>22</v>
      </c>
      <c r="C76" s="9">
        <v>2.09</v>
      </c>
      <c r="D76" s="7">
        <v>1</v>
      </c>
      <c r="E76" s="8">
        <v>25</v>
      </c>
      <c r="F76" s="6"/>
    </row>
    <row r="77" spans="1:6" ht="15.75">
      <c r="A77" s="13">
        <f t="shared" si="1"/>
        <v>75</v>
      </c>
      <c r="B77" s="11" t="s">
        <v>92</v>
      </c>
      <c r="C77" s="9">
        <v>2.5099999999999998</v>
      </c>
      <c r="D77" s="7">
        <v>1</v>
      </c>
      <c r="E77" s="8">
        <v>25</v>
      </c>
      <c r="F77" s="6"/>
    </row>
    <row r="78" spans="1:6" ht="15.75">
      <c r="A78" s="13">
        <f t="shared" si="1"/>
        <v>76</v>
      </c>
      <c r="B78" s="11" t="s">
        <v>93</v>
      </c>
      <c r="C78" s="9">
        <v>2.2999999999999998</v>
      </c>
      <c r="D78" s="7">
        <v>1</v>
      </c>
      <c r="E78" s="8">
        <v>25</v>
      </c>
      <c r="F78" s="6"/>
    </row>
    <row r="79" spans="1:6" ht="15.75">
      <c r="A79" s="13">
        <f t="shared" si="1"/>
        <v>77</v>
      </c>
      <c r="B79" s="11" t="s">
        <v>15</v>
      </c>
      <c r="C79" s="9">
        <v>1.82</v>
      </c>
      <c r="D79" s="7">
        <v>1</v>
      </c>
      <c r="E79" s="8">
        <v>25</v>
      </c>
      <c r="F79" s="6"/>
    </row>
    <row r="80" spans="1:6" ht="15.75">
      <c r="A80" s="13">
        <f t="shared" si="1"/>
        <v>78</v>
      </c>
      <c r="B80" s="11" t="s">
        <v>94</v>
      </c>
      <c r="C80" s="9">
        <v>2.09</v>
      </c>
      <c r="D80" s="7">
        <v>1</v>
      </c>
      <c r="E80" s="8">
        <v>25</v>
      </c>
      <c r="F80" s="6"/>
    </row>
    <row r="81" spans="1:6" ht="15.75">
      <c r="A81" s="13">
        <f t="shared" si="1"/>
        <v>79</v>
      </c>
      <c r="B81" s="11" t="s">
        <v>95</v>
      </c>
      <c r="C81" s="9">
        <v>2.93</v>
      </c>
      <c r="D81" s="7">
        <v>1</v>
      </c>
      <c r="E81" s="8">
        <v>25</v>
      </c>
      <c r="F81" s="6"/>
    </row>
    <row r="82" spans="1:6" ht="15.75">
      <c r="A82" s="13">
        <f t="shared" si="1"/>
        <v>80</v>
      </c>
      <c r="B82" s="10" t="s">
        <v>96</v>
      </c>
      <c r="C82" s="9">
        <v>2.38</v>
      </c>
      <c r="D82" s="7">
        <v>1</v>
      </c>
      <c r="E82" s="8">
        <v>25</v>
      </c>
      <c r="F82" s="6"/>
    </row>
    <row r="83" spans="1:6" ht="15.75">
      <c r="A83" s="13">
        <f t="shared" si="1"/>
        <v>81</v>
      </c>
      <c r="B83" s="11" t="s">
        <v>97</v>
      </c>
      <c r="C83" s="9">
        <v>3.21</v>
      </c>
      <c r="D83" s="7">
        <v>1</v>
      </c>
      <c r="E83" s="8">
        <v>25</v>
      </c>
      <c r="F83" s="6"/>
    </row>
    <row r="84" spans="1:6" ht="15.75">
      <c r="A84" s="13">
        <f t="shared" si="1"/>
        <v>82</v>
      </c>
      <c r="B84" s="10" t="s">
        <v>148</v>
      </c>
      <c r="C84" s="9">
        <v>4.18</v>
      </c>
      <c r="D84" s="7">
        <v>1</v>
      </c>
      <c r="E84" s="8">
        <v>25</v>
      </c>
      <c r="F84" s="6"/>
    </row>
    <row r="85" spans="1:6" ht="15.75">
      <c r="A85" s="13">
        <f t="shared" si="1"/>
        <v>83</v>
      </c>
      <c r="B85" s="11" t="s">
        <v>98</v>
      </c>
      <c r="C85" s="9">
        <v>2.78</v>
      </c>
      <c r="D85" s="7">
        <v>1</v>
      </c>
      <c r="E85" s="8">
        <v>25</v>
      </c>
      <c r="F85" s="6"/>
    </row>
    <row r="86" spans="1:6" ht="15.75">
      <c r="A86" s="13">
        <f t="shared" si="1"/>
        <v>84</v>
      </c>
      <c r="B86" s="10" t="s">
        <v>99</v>
      </c>
      <c r="C86" s="9">
        <v>3.76</v>
      </c>
      <c r="D86" s="7">
        <v>1</v>
      </c>
      <c r="E86" s="8">
        <v>25</v>
      </c>
      <c r="F86" s="6"/>
    </row>
    <row r="87" spans="1:6" ht="15.75">
      <c r="A87" s="13">
        <f t="shared" si="1"/>
        <v>85</v>
      </c>
      <c r="B87" s="10" t="s">
        <v>100</v>
      </c>
      <c r="C87" s="9">
        <v>3.21</v>
      </c>
      <c r="D87" s="7">
        <v>1</v>
      </c>
      <c r="E87" s="8">
        <v>25</v>
      </c>
      <c r="F87" s="6"/>
    </row>
    <row r="88" spans="1:6" ht="15.75">
      <c r="A88" s="13">
        <f t="shared" si="1"/>
        <v>86</v>
      </c>
      <c r="B88" s="10" t="s">
        <v>150</v>
      </c>
      <c r="C88" s="9">
        <v>1.1000000000000001</v>
      </c>
      <c r="D88" s="7">
        <v>1</v>
      </c>
      <c r="E88" s="8">
        <v>25</v>
      </c>
      <c r="F88" s="6"/>
    </row>
    <row r="89" spans="1:6" ht="15.75">
      <c r="A89" s="13">
        <f t="shared" si="1"/>
        <v>87</v>
      </c>
      <c r="B89" s="10" t="s">
        <v>8</v>
      </c>
      <c r="C89" s="9">
        <v>2.09</v>
      </c>
      <c r="D89" s="7">
        <v>1</v>
      </c>
      <c r="E89" s="8">
        <v>25</v>
      </c>
      <c r="F89" s="6"/>
    </row>
    <row r="90" spans="1:6" ht="15.75">
      <c r="A90" s="13">
        <f t="shared" si="1"/>
        <v>88</v>
      </c>
      <c r="B90" s="11" t="s">
        <v>101</v>
      </c>
      <c r="C90" s="9">
        <v>2.38</v>
      </c>
      <c r="D90" s="7">
        <v>1</v>
      </c>
      <c r="E90" s="8">
        <v>25</v>
      </c>
      <c r="F90" s="6"/>
    </row>
    <row r="91" spans="1:6" ht="15.75">
      <c r="A91" s="13">
        <f t="shared" si="1"/>
        <v>89</v>
      </c>
      <c r="B91" s="11" t="s">
        <v>102</v>
      </c>
      <c r="C91" s="9">
        <v>4.18</v>
      </c>
      <c r="D91" s="7">
        <v>1</v>
      </c>
      <c r="E91" s="8">
        <v>25</v>
      </c>
      <c r="F91" s="6"/>
    </row>
    <row r="92" spans="1:6" ht="15.75">
      <c r="A92" s="13">
        <f t="shared" si="1"/>
        <v>90</v>
      </c>
      <c r="B92" s="11" t="s">
        <v>103</v>
      </c>
      <c r="C92" s="9">
        <v>2.78</v>
      </c>
      <c r="D92" s="7">
        <v>1</v>
      </c>
      <c r="E92" s="8">
        <v>25</v>
      </c>
      <c r="F92" s="6"/>
    </row>
    <row r="93" spans="1:6" ht="15.75">
      <c r="A93" s="13">
        <f t="shared" si="1"/>
        <v>91</v>
      </c>
      <c r="B93" s="10" t="s">
        <v>104</v>
      </c>
      <c r="C93" s="9">
        <v>4.32</v>
      </c>
      <c r="D93" s="7">
        <v>1</v>
      </c>
      <c r="E93" s="8">
        <v>25</v>
      </c>
      <c r="F93" s="6"/>
    </row>
    <row r="94" spans="1:6" ht="15.75">
      <c r="A94" s="13">
        <f t="shared" si="1"/>
        <v>92</v>
      </c>
      <c r="B94" s="11" t="s">
        <v>159</v>
      </c>
      <c r="C94" s="9">
        <v>4.25</v>
      </c>
      <c r="D94" s="7">
        <v>1</v>
      </c>
      <c r="E94" s="8">
        <v>25</v>
      </c>
      <c r="F94" s="6"/>
    </row>
    <row r="95" spans="1:6" ht="15.75">
      <c r="A95" s="13">
        <f t="shared" si="1"/>
        <v>93</v>
      </c>
      <c r="B95" s="11" t="s">
        <v>105</v>
      </c>
      <c r="C95" s="9">
        <v>2.09</v>
      </c>
      <c r="D95" s="7">
        <v>1</v>
      </c>
      <c r="E95" s="8">
        <v>25</v>
      </c>
      <c r="F95" s="6"/>
    </row>
    <row r="96" spans="1:6" ht="15.75">
      <c r="A96" s="13">
        <f t="shared" si="1"/>
        <v>94</v>
      </c>
      <c r="B96" s="11" t="s">
        <v>106</v>
      </c>
      <c r="C96" s="9">
        <v>3.49</v>
      </c>
      <c r="D96" s="7">
        <v>1</v>
      </c>
      <c r="E96" s="8">
        <v>25</v>
      </c>
      <c r="F96" s="6"/>
    </row>
    <row r="97" spans="1:6" ht="15.75">
      <c r="A97" s="13">
        <f t="shared" si="1"/>
        <v>95</v>
      </c>
      <c r="B97" s="10" t="s">
        <v>107</v>
      </c>
      <c r="C97" s="9">
        <v>3.39</v>
      </c>
      <c r="D97" s="7">
        <v>1</v>
      </c>
      <c r="E97" s="8">
        <v>25</v>
      </c>
      <c r="F97" s="6"/>
    </row>
    <row r="98" spans="1:6" ht="15.75">
      <c r="A98" s="13">
        <f t="shared" si="1"/>
        <v>96</v>
      </c>
      <c r="B98" s="10" t="s">
        <v>143</v>
      </c>
      <c r="C98" s="9">
        <v>4.24</v>
      </c>
      <c r="D98" s="7">
        <v>1</v>
      </c>
      <c r="E98" s="8">
        <v>25</v>
      </c>
      <c r="F98" s="6"/>
    </row>
    <row r="99" spans="1:6" ht="15.75">
      <c r="A99" s="13">
        <f t="shared" si="1"/>
        <v>97</v>
      </c>
      <c r="B99" s="10" t="s">
        <v>108</v>
      </c>
      <c r="C99" s="9">
        <v>2</v>
      </c>
      <c r="D99" s="7">
        <v>1</v>
      </c>
      <c r="E99" s="8">
        <v>25</v>
      </c>
      <c r="F99" s="6"/>
    </row>
    <row r="100" spans="1:6" ht="15.75">
      <c r="A100" s="13">
        <f t="shared" si="1"/>
        <v>98</v>
      </c>
      <c r="B100" s="11" t="s">
        <v>154</v>
      </c>
      <c r="C100" s="9">
        <v>2.09</v>
      </c>
      <c r="D100" s="7">
        <v>1</v>
      </c>
      <c r="E100" s="8">
        <v>25</v>
      </c>
      <c r="F100" s="6"/>
    </row>
    <row r="101" spans="1:6" ht="15.75">
      <c r="A101" s="13">
        <f t="shared" si="1"/>
        <v>99</v>
      </c>
      <c r="B101" s="10" t="s">
        <v>109</v>
      </c>
      <c r="C101" s="9">
        <v>2.93</v>
      </c>
      <c r="D101" s="7">
        <v>1</v>
      </c>
      <c r="E101" s="8">
        <v>25</v>
      </c>
      <c r="F101" s="6">
        <v>800</v>
      </c>
    </row>
    <row r="102" spans="1:6" ht="15.75">
      <c r="A102" s="13">
        <f t="shared" si="1"/>
        <v>100</v>
      </c>
      <c r="B102" s="11" t="s">
        <v>152</v>
      </c>
      <c r="C102" s="9">
        <v>2.2200000000000002</v>
      </c>
      <c r="D102" s="7">
        <v>1</v>
      </c>
      <c r="E102" s="8">
        <v>25</v>
      </c>
      <c r="F102" s="6"/>
    </row>
    <row r="103" spans="1:6" ht="15.75">
      <c r="A103" s="13">
        <f t="shared" si="1"/>
        <v>101</v>
      </c>
      <c r="B103" s="11" t="s">
        <v>146</v>
      </c>
      <c r="C103" s="9">
        <v>4.18</v>
      </c>
      <c r="D103" s="7">
        <v>1</v>
      </c>
      <c r="E103" s="8">
        <v>25</v>
      </c>
      <c r="F103" s="6"/>
    </row>
    <row r="104" spans="1:6" ht="15.75">
      <c r="A104" s="13">
        <f t="shared" si="1"/>
        <v>102</v>
      </c>
      <c r="B104" s="11" t="s">
        <v>166</v>
      </c>
      <c r="C104" s="9">
        <v>2.2200000000000002</v>
      </c>
      <c r="D104" s="7">
        <v>1</v>
      </c>
      <c r="E104" s="8">
        <v>25</v>
      </c>
      <c r="F104" s="6"/>
    </row>
    <row r="105" spans="1:6" ht="15.75">
      <c r="A105" s="13">
        <f t="shared" si="1"/>
        <v>103</v>
      </c>
      <c r="B105" s="10" t="s">
        <v>110</v>
      </c>
      <c r="C105" s="9">
        <v>2.5099999999999998</v>
      </c>
      <c r="D105" s="7">
        <v>1</v>
      </c>
      <c r="E105" s="8">
        <v>25</v>
      </c>
      <c r="F105" s="6"/>
    </row>
    <row r="106" spans="1:6" ht="15.75">
      <c r="A106" s="13">
        <f t="shared" si="1"/>
        <v>104</v>
      </c>
      <c r="B106" s="10" t="s">
        <v>153</v>
      </c>
      <c r="C106" s="9">
        <v>1.55</v>
      </c>
      <c r="D106" s="7">
        <v>1</v>
      </c>
      <c r="E106" s="8">
        <v>25</v>
      </c>
      <c r="F106" s="6"/>
    </row>
    <row r="107" spans="1:6" ht="15.75">
      <c r="A107" s="13">
        <f t="shared" si="1"/>
        <v>105</v>
      </c>
      <c r="B107" s="11" t="s">
        <v>111</v>
      </c>
      <c r="C107" s="9">
        <v>3.54</v>
      </c>
      <c r="D107" s="7">
        <v>1</v>
      </c>
      <c r="E107" s="8">
        <v>25</v>
      </c>
      <c r="F107" s="6"/>
    </row>
    <row r="108" spans="1:6" ht="15.75">
      <c r="A108" s="13">
        <f t="shared" si="1"/>
        <v>106</v>
      </c>
      <c r="B108" s="10" t="s">
        <v>112</v>
      </c>
      <c r="C108" s="9">
        <v>3.94</v>
      </c>
      <c r="D108" s="7">
        <v>1</v>
      </c>
      <c r="E108" s="8">
        <v>25</v>
      </c>
      <c r="F108" s="6"/>
    </row>
    <row r="109" spans="1:6" ht="15.75">
      <c r="A109" s="13">
        <f t="shared" si="1"/>
        <v>107</v>
      </c>
      <c r="B109" s="11" t="s">
        <v>113</v>
      </c>
      <c r="C109" s="9">
        <v>2.09</v>
      </c>
      <c r="D109" s="7">
        <v>1</v>
      </c>
      <c r="E109" s="8">
        <v>25</v>
      </c>
      <c r="F109" s="6"/>
    </row>
    <row r="110" spans="1:6" ht="15.75">
      <c r="A110" s="13">
        <f t="shared" si="1"/>
        <v>108</v>
      </c>
      <c r="B110" s="11" t="s">
        <v>114</v>
      </c>
      <c r="C110" s="9">
        <v>2.09</v>
      </c>
      <c r="D110" s="7">
        <v>1</v>
      </c>
      <c r="E110" s="8">
        <v>25</v>
      </c>
      <c r="F110" s="6"/>
    </row>
    <row r="111" spans="1:6" ht="15.75">
      <c r="A111" s="13">
        <f t="shared" si="1"/>
        <v>109</v>
      </c>
      <c r="B111" s="11" t="s">
        <v>115</v>
      </c>
      <c r="C111" s="9">
        <v>2.5099999999999998</v>
      </c>
      <c r="D111" s="7">
        <v>1</v>
      </c>
      <c r="E111" s="8">
        <v>25</v>
      </c>
      <c r="F111" s="6"/>
    </row>
    <row r="112" spans="1:6" ht="15.75">
      <c r="A112" s="13">
        <f t="shared" si="1"/>
        <v>110</v>
      </c>
      <c r="B112" s="10" t="s">
        <v>12</v>
      </c>
      <c r="C112" s="9">
        <v>1.8</v>
      </c>
      <c r="D112" s="7">
        <v>1</v>
      </c>
      <c r="E112" s="8">
        <v>25</v>
      </c>
      <c r="F112" s="6"/>
    </row>
    <row r="113" spans="1:6" ht="15.75">
      <c r="A113" s="13">
        <f t="shared" si="1"/>
        <v>111</v>
      </c>
      <c r="B113" s="11" t="s">
        <v>116</v>
      </c>
      <c r="C113" s="9">
        <v>3.76</v>
      </c>
      <c r="D113" s="7">
        <v>1</v>
      </c>
      <c r="E113" s="8">
        <v>25</v>
      </c>
      <c r="F113" s="6">
        <v>800</v>
      </c>
    </row>
    <row r="114" spans="1:6" ht="15.75">
      <c r="A114" s="13">
        <f t="shared" si="1"/>
        <v>112</v>
      </c>
      <c r="B114" s="11" t="s">
        <v>164</v>
      </c>
      <c r="C114" s="9">
        <v>2.2200000000000002</v>
      </c>
      <c r="D114" s="7">
        <v>1</v>
      </c>
      <c r="E114" s="8">
        <v>25</v>
      </c>
      <c r="F114" s="6"/>
    </row>
    <row r="115" spans="1:6" ht="15.75">
      <c r="A115" s="13">
        <f t="shared" si="1"/>
        <v>113</v>
      </c>
      <c r="B115" s="11" t="s">
        <v>162</v>
      </c>
      <c r="C115" s="9">
        <v>4.18</v>
      </c>
      <c r="D115" s="7">
        <v>1</v>
      </c>
      <c r="E115" s="8">
        <v>25</v>
      </c>
      <c r="F115" s="6"/>
    </row>
    <row r="116" spans="1:6" ht="15.75">
      <c r="A116" s="13">
        <f t="shared" si="1"/>
        <v>114</v>
      </c>
      <c r="B116" s="10" t="s">
        <v>117</v>
      </c>
      <c r="C116" s="9">
        <v>2.38</v>
      </c>
      <c r="D116" s="7">
        <v>1</v>
      </c>
      <c r="E116" s="8">
        <v>25</v>
      </c>
      <c r="F116" s="6"/>
    </row>
    <row r="117" spans="1:6" ht="15.75">
      <c r="A117" s="13">
        <f t="shared" si="1"/>
        <v>115</v>
      </c>
      <c r="B117" s="11" t="s">
        <v>118</v>
      </c>
      <c r="C117" s="9">
        <v>2.93</v>
      </c>
      <c r="D117" s="7">
        <v>1</v>
      </c>
      <c r="E117" s="8">
        <v>25</v>
      </c>
      <c r="F117" s="6"/>
    </row>
    <row r="118" spans="1:6" ht="15.75">
      <c r="A118" s="13">
        <f t="shared" si="1"/>
        <v>116</v>
      </c>
      <c r="B118" s="11" t="s">
        <v>157</v>
      </c>
      <c r="C118" s="9">
        <v>2.09</v>
      </c>
      <c r="D118" s="7">
        <v>1</v>
      </c>
      <c r="E118" s="8">
        <v>25</v>
      </c>
      <c r="F118" s="6"/>
    </row>
    <row r="119" spans="1:6" ht="15.75">
      <c r="A119" s="13">
        <f t="shared" si="1"/>
        <v>117</v>
      </c>
      <c r="B119" s="11" t="s">
        <v>151</v>
      </c>
      <c r="C119" s="9">
        <v>1.8699999999999999</v>
      </c>
      <c r="D119" s="7">
        <v>1</v>
      </c>
      <c r="E119" s="8">
        <v>25</v>
      </c>
      <c r="F119" s="6"/>
    </row>
    <row r="120" spans="1:6" ht="15.75">
      <c r="A120" s="13">
        <f t="shared" si="1"/>
        <v>118</v>
      </c>
      <c r="B120" s="11" t="s">
        <v>119</v>
      </c>
      <c r="C120" s="9">
        <v>2.09</v>
      </c>
      <c r="D120" s="7">
        <v>1</v>
      </c>
      <c r="E120" s="8">
        <v>25</v>
      </c>
      <c r="F120" s="6"/>
    </row>
    <row r="121" spans="1:6" ht="15.75">
      <c r="A121" s="13">
        <f t="shared" si="1"/>
        <v>119</v>
      </c>
      <c r="B121" s="11" t="s">
        <v>120</v>
      </c>
      <c r="C121" s="9">
        <v>3.21</v>
      </c>
      <c r="D121" s="7">
        <v>1</v>
      </c>
      <c r="E121" s="8">
        <v>25</v>
      </c>
      <c r="F121" s="6"/>
    </row>
    <row r="122" spans="1:6" ht="15.75">
      <c r="A122" s="13">
        <f t="shared" si="1"/>
        <v>120</v>
      </c>
      <c r="B122" s="11" t="s">
        <v>121</v>
      </c>
      <c r="C122" s="9">
        <v>4.87</v>
      </c>
      <c r="D122" s="7">
        <v>1</v>
      </c>
      <c r="E122" s="8">
        <v>25</v>
      </c>
      <c r="F122" s="6"/>
    </row>
    <row r="123" spans="1:6" ht="15.75">
      <c r="A123" s="13">
        <f t="shared" si="1"/>
        <v>121</v>
      </c>
      <c r="B123" s="14" t="s">
        <v>122</v>
      </c>
      <c r="C123" s="9">
        <v>2.2200000000000002</v>
      </c>
      <c r="D123" s="7">
        <v>1</v>
      </c>
      <c r="E123" s="8">
        <v>25</v>
      </c>
      <c r="F123" s="6"/>
    </row>
    <row r="124" spans="1:6" ht="15.75">
      <c r="A124" s="13">
        <f t="shared" si="1"/>
        <v>122</v>
      </c>
      <c r="B124" s="11" t="s">
        <v>14</v>
      </c>
      <c r="C124" s="9">
        <v>3.21</v>
      </c>
      <c r="D124" s="7">
        <v>1</v>
      </c>
      <c r="E124" s="8">
        <v>25</v>
      </c>
      <c r="F124" s="6"/>
    </row>
    <row r="125" spans="1:6" ht="15.75">
      <c r="A125" s="13">
        <f t="shared" si="1"/>
        <v>123</v>
      </c>
      <c r="B125" s="11" t="s">
        <v>123</v>
      </c>
      <c r="C125" s="9">
        <v>2.78</v>
      </c>
      <c r="D125" s="7">
        <v>1</v>
      </c>
      <c r="E125" s="8">
        <v>25</v>
      </c>
      <c r="F125" s="6"/>
    </row>
    <row r="126" spans="1:6" ht="15.75">
      <c r="A126" s="13">
        <f t="shared" si="1"/>
        <v>124</v>
      </c>
      <c r="B126" s="10" t="s">
        <v>11</v>
      </c>
      <c r="C126" s="9">
        <v>2.1800000000000002</v>
      </c>
      <c r="D126" s="7">
        <v>1</v>
      </c>
      <c r="E126" s="8">
        <v>25</v>
      </c>
      <c r="F126" s="6"/>
    </row>
    <row r="127" spans="1:6" ht="15.75">
      <c r="A127" s="13">
        <f t="shared" si="1"/>
        <v>125</v>
      </c>
      <c r="B127" s="10" t="s">
        <v>26</v>
      </c>
      <c r="C127" s="9">
        <v>2.09</v>
      </c>
      <c r="D127" s="7">
        <v>1</v>
      </c>
      <c r="E127" s="8">
        <v>25</v>
      </c>
      <c r="F127" s="6"/>
    </row>
    <row r="128" spans="1:6" ht="15.75">
      <c r="A128" s="13">
        <f t="shared" si="1"/>
        <v>126</v>
      </c>
      <c r="B128" s="11" t="s">
        <v>124</v>
      </c>
      <c r="C128" s="9">
        <v>3.62</v>
      </c>
      <c r="D128" s="7">
        <v>1</v>
      </c>
      <c r="E128" s="8">
        <v>25</v>
      </c>
      <c r="F128" s="6"/>
    </row>
    <row r="129" spans="1:6" ht="15.75">
      <c r="A129" s="13">
        <f t="shared" si="1"/>
        <v>127</v>
      </c>
      <c r="B129" s="10" t="s">
        <v>125</v>
      </c>
      <c r="C129" s="9">
        <v>3.76</v>
      </c>
      <c r="D129" s="7">
        <v>1</v>
      </c>
      <c r="E129" s="8">
        <v>25</v>
      </c>
      <c r="F129" s="6">
        <v>800</v>
      </c>
    </row>
    <row r="130" spans="1:6" ht="15.75">
      <c r="A130" s="13">
        <f t="shared" si="1"/>
        <v>128</v>
      </c>
      <c r="B130" s="11" t="s">
        <v>126</v>
      </c>
      <c r="C130" s="9">
        <v>3.62</v>
      </c>
      <c r="D130" s="7">
        <v>1</v>
      </c>
      <c r="E130" s="8">
        <v>25</v>
      </c>
      <c r="F130" s="6"/>
    </row>
    <row r="131" spans="1:6" ht="15.75">
      <c r="A131" s="13">
        <f t="shared" si="1"/>
        <v>129</v>
      </c>
      <c r="B131" s="11" t="s">
        <v>127</v>
      </c>
      <c r="C131" s="9">
        <v>2.78</v>
      </c>
      <c r="D131" s="7">
        <v>1</v>
      </c>
      <c r="E131" s="8">
        <v>25</v>
      </c>
      <c r="F131" s="6"/>
    </row>
    <row r="132" spans="1:6" ht="15.75">
      <c r="A132" s="13">
        <f t="shared" si="1"/>
        <v>130</v>
      </c>
      <c r="B132" s="10" t="s">
        <v>155</v>
      </c>
      <c r="C132" s="9">
        <v>2.2200000000000002</v>
      </c>
      <c r="D132" s="7">
        <v>1</v>
      </c>
      <c r="E132" s="8">
        <v>25</v>
      </c>
      <c r="F132" s="6"/>
    </row>
    <row r="133" spans="1:6" ht="15.75">
      <c r="A133" s="13">
        <f t="shared" ref="A133:A152" si="2">A132+1</f>
        <v>131</v>
      </c>
      <c r="B133" s="11" t="s">
        <v>128</v>
      </c>
      <c r="C133" s="9">
        <v>3.62</v>
      </c>
      <c r="D133" s="7">
        <v>1</v>
      </c>
      <c r="E133" s="8">
        <v>25</v>
      </c>
      <c r="F133" s="6"/>
    </row>
    <row r="134" spans="1:6" ht="15.75">
      <c r="A134" s="13">
        <f t="shared" si="2"/>
        <v>132</v>
      </c>
      <c r="B134" s="11" t="s">
        <v>129</v>
      </c>
      <c r="C134" s="9">
        <v>3.49</v>
      </c>
      <c r="D134" s="7">
        <v>1</v>
      </c>
      <c r="E134" s="8">
        <v>25</v>
      </c>
      <c r="F134" s="6"/>
    </row>
    <row r="135" spans="1:6" ht="15.75">
      <c r="A135" s="13">
        <f t="shared" si="2"/>
        <v>133</v>
      </c>
      <c r="B135" s="10" t="s">
        <v>130</v>
      </c>
      <c r="C135" s="9">
        <v>2.38</v>
      </c>
      <c r="D135" s="7">
        <v>1</v>
      </c>
      <c r="E135" s="8">
        <v>25</v>
      </c>
      <c r="F135" s="6"/>
    </row>
    <row r="136" spans="1:6" ht="15.75">
      <c r="A136" s="13">
        <f t="shared" si="2"/>
        <v>134</v>
      </c>
      <c r="B136" s="10" t="s">
        <v>10</v>
      </c>
      <c r="C136" s="9">
        <v>2.09</v>
      </c>
      <c r="D136" s="7">
        <v>1</v>
      </c>
      <c r="E136" s="8">
        <v>25</v>
      </c>
      <c r="F136" s="6"/>
    </row>
    <row r="137" spans="1:6" ht="15.75">
      <c r="A137" s="13">
        <f t="shared" si="2"/>
        <v>135</v>
      </c>
      <c r="B137" s="11" t="s">
        <v>131</v>
      </c>
      <c r="C137" s="9">
        <v>2.5099999999999998</v>
      </c>
      <c r="D137" s="7">
        <v>1</v>
      </c>
      <c r="E137" s="8">
        <v>25</v>
      </c>
      <c r="F137" s="6"/>
    </row>
    <row r="138" spans="1:6" ht="15.75">
      <c r="A138" s="13">
        <f t="shared" si="2"/>
        <v>136</v>
      </c>
      <c r="B138" s="10" t="s">
        <v>132</v>
      </c>
      <c r="C138" s="9">
        <v>3.94</v>
      </c>
      <c r="D138" s="7">
        <v>1</v>
      </c>
      <c r="E138" s="8">
        <v>25</v>
      </c>
      <c r="F138" s="6"/>
    </row>
    <row r="139" spans="1:6" ht="15.75">
      <c r="A139" s="13">
        <f t="shared" si="2"/>
        <v>137</v>
      </c>
      <c r="B139" s="10" t="s">
        <v>133</v>
      </c>
      <c r="C139" s="9">
        <v>3.39</v>
      </c>
      <c r="D139" s="7">
        <v>1</v>
      </c>
      <c r="E139" s="8">
        <v>25</v>
      </c>
      <c r="F139" s="6"/>
    </row>
    <row r="140" spans="1:6" ht="15.75">
      <c r="A140" s="13">
        <f t="shared" si="2"/>
        <v>138</v>
      </c>
      <c r="B140" s="10" t="s">
        <v>134</v>
      </c>
      <c r="C140" s="9">
        <v>4.18</v>
      </c>
      <c r="D140" s="7">
        <v>1</v>
      </c>
      <c r="E140" s="8">
        <v>25</v>
      </c>
      <c r="F140" s="6"/>
    </row>
    <row r="141" spans="1:6" ht="15.75">
      <c r="A141" s="13">
        <f t="shared" si="2"/>
        <v>139</v>
      </c>
      <c r="B141" s="10" t="s">
        <v>27</v>
      </c>
      <c r="C141" s="9">
        <v>2.2200000000000002</v>
      </c>
      <c r="D141" s="7">
        <v>1</v>
      </c>
      <c r="E141" s="8">
        <v>25</v>
      </c>
      <c r="F141" s="6"/>
    </row>
    <row r="142" spans="1:6" ht="15.75">
      <c r="A142" s="13">
        <f t="shared" si="2"/>
        <v>140</v>
      </c>
      <c r="B142" s="10" t="s">
        <v>135</v>
      </c>
      <c r="C142" s="9">
        <v>3.49</v>
      </c>
      <c r="D142" s="7">
        <v>1</v>
      </c>
      <c r="E142" s="8">
        <v>25</v>
      </c>
      <c r="F142" s="6"/>
    </row>
    <row r="143" spans="1:6" ht="15.75">
      <c r="A143" s="13">
        <f t="shared" si="2"/>
        <v>141</v>
      </c>
      <c r="B143" s="11" t="s">
        <v>136</v>
      </c>
      <c r="C143" s="9">
        <v>3.62</v>
      </c>
      <c r="D143" s="7">
        <v>1</v>
      </c>
      <c r="E143" s="8">
        <v>25</v>
      </c>
      <c r="F143" s="6"/>
    </row>
    <row r="144" spans="1:6" ht="15.75">
      <c r="A144" s="13">
        <f t="shared" si="2"/>
        <v>142</v>
      </c>
      <c r="B144" s="11" t="s">
        <v>137</v>
      </c>
      <c r="C144" s="9">
        <v>2.09</v>
      </c>
      <c r="D144" s="7">
        <v>1</v>
      </c>
      <c r="E144" s="8">
        <v>25</v>
      </c>
      <c r="F144" s="6"/>
    </row>
    <row r="145" spans="1:6" ht="15.75">
      <c r="A145" s="13">
        <f t="shared" si="2"/>
        <v>143</v>
      </c>
      <c r="B145" s="10" t="s">
        <v>36</v>
      </c>
      <c r="C145" s="9">
        <v>2.78</v>
      </c>
      <c r="D145" s="7">
        <v>1</v>
      </c>
      <c r="E145" s="8">
        <v>25</v>
      </c>
      <c r="F145" s="6"/>
    </row>
    <row r="146" spans="1:6" ht="15.75">
      <c r="A146" s="13">
        <f t="shared" si="2"/>
        <v>144</v>
      </c>
      <c r="B146" s="11" t="s">
        <v>167</v>
      </c>
      <c r="C146" s="9">
        <v>3</v>
      </c>
      <c r="D146" s="7">
        <v>1</v>
      </c>
      <c r="E146" s="8">
        <v>25</v>
      </c>
      <c r="F146" s="6"/>
    </row>
    <row r="147" spans="1:6" ht="15.75">
      <c r="A147" s="13">
        <f t="shared" si="2"/>
        <v>145</v>
      </c>
      <c r="B147" s="10" t="s">
        <v>138</v>
      </c>
      <c r="C147" s="9">
        <v>4.3600000000000003</v>
      </c>
      <c r="D147" s="7">
        <v>1</v>
      </c>
      <c r="E147" s="8">
        <v>25</v>
      </c>
      <c r="F147" s="6"/>
    </row>
    <row r="148" spans="1:6" ht="15.75">
      <c r="A148" s="13">
        <f t="shared" si="2"/>
        <v>146</v>
      </c>
      <c r="B148" s="10" t="s">
        <v>139</v>
      </c>
      <c r="C148" s="9">
        <v>3.62</v>
      </c>
      <c r="D148" s="7">
        <v>1</v>
      </c>
      <c r="E148" s="8">
        <v>25</v>
      </c>
      <c r="F148" s="6">
        <v>1700</v>
      </c>
    </row>
    <row r="149" spans="1:6" ht="15.75">
      <c r="A149" s="13">
        <f t="shared" si="2"/>
        <v>147</v>
      </c>
      <c r="B149" s="10" t="s">
        <v>140</v>
      </c>
      <c r="C149" s="9">
        <v>3.76</v>
      </c>
      <c r="D149" s="7">
        <v>1</v>
      </c>
      <c r="E149" s="8">
        <v>25</v>
      </c>
      <c r="F149" s="6"/>
    </row>
    <row r="150" spans="1:6" ht="15.75">
      <c r="A150" s="13">
        <f t="shared" si="2"/>
        <v>148</v>
      </c>
      <c r="B150" s="11" t="s">
        <v>141</v>
      </c>
      <c r="C150" s="9">
        <v>2.38</v>
      </c>
      <c r="D150" s="7">
        <v>1</v>
      </c>
      <c r="E150" s="8">
        <v>25</v>
      </c>
      <c r="F150" s="6">
        <v>800</v>
      </c>
    </row>
    <row r="151" spans="1:6" ht="15.75">
      <c r="A151" s="13">
        <f t="shared" si="2"/>
        <v>149</v>
      </c>
      <c r="B151" s="10" t="s">
        <v>142</v>
      </c>
      <c r="C151" s="9">
        <v>2.73</v>
      </c>
      <c r="D151" s="7">
        <v>1</v>
      </c>
      <c r="E151" s="8">
        <v>25</v>
      </c>
      <c r="F151" s="6"/>
    </row>
    <row r="152" spans="1:6" ht="15.75">
      <c r="A152" s="13">
        <f t="shared" si="2"/>
        <v>150</v>
      </c>
      <c r="B152" s="10" t="s">
        <v>144</v>
      </c>
      <c r="C152" s="9">
        <v>4.18</v>
      </c>
      <c r="D152" s="7">
        <v>1</v>
      </c>
      <c r="E152" s="8">
        <v>25</v>
      </c>
      <c r="F152" s="6"/>
    </row>
  </sheetData>
  <sortState ref="B2:F151">
    <sortCondition ref="B2:B151"/>
  </sortState>
  <mergeCells count="1">
    <mergeCell ref="B1:F1"/>
  </mergeCells>
  <conditionalFormatting sqref="B2 B63:B66 B15:B61">
    <cfRule type="duplicateValues" dxfId="76" priority="77"/>
    <cfRule type="duplicateValues" dxfId="75" priority="78"/>
  </conditionalFormatting>
  <conditionalFormatting sqref="B7:B91 B103:B104 B106:B108 B110:B117 B93:B101 B2:B5 B125:B135 B139:B141 B146 B149:B152">
    <cfRule type="duplicateValues" dxfId="74" priority="76"/>
  </conditionalFormatting>
  <conditionalFormatting sqref="B71:B74">
    <cfRule type="duplicateValues" dxfId="73" priority="74"/>
    <cfRule type="duplicateValues" dxfId="72" priority="75"/>
  </conditionalFormatting>
  <conditionalFormatting sqref="B67:B74">
    <cfRule type="duplicateValues" dxfId="71" priority="73"/>
  </conditionalFormatting>
  <conditionalFormatting sqref="B75:B86">
    <cfRule type="duplicateValues" dxfId="70" priority="71"/>
    <cfRule type="duplicateValues" dxfId="69" priority="72"/>
  </conditionalFormatting>
  <conditionalFormatting sqref="B75:B87">
    <cfRule type="duplicateValues" dxfId="68" priority="70"/>
  </conditionalFormatting>
  <conditionalFormatting sqref="B88:B91 B93:B97">
    <cfRule type="duplicateValues" dxfId="67" priority="69"/>
  </conditionalFormatting>
  <conditionalFormatting sqref="B62">
    <cfRule type="duplicateValues" dxfId="66" priority="67"/>
    <cfRule type="duplicateValues" dxfId="65" priority="68"/>
  </conditionalFormatting>
  <conditionalFormatting sqref="B98">
    <cfRule type="duplicateValues" dxfId="64" priority="66"/>
  </conditionalFormatting>
  <conditionalFormatting sqref="B99">
    <cfRule type="duplicateValues" dxfId="63" priority="65"/>
  </conditionalFormatting>
  <conditionalFormatting sqref="B100">
    <cfRule type="duplicateValues" dxfId="62" priority="64"/>
  </conditionalFormatting>
  <conditionalFormatting sqref="B101">
    <cfRule type="duplicateValues" dxfId="61" priority="63"/>
  </conditionalFormatting>
  <conditionalFormatting sqref="B102">
    <cfRule type="duplicateValues" dxfId="60" priority="62"/>
  </conditionalFormatting>
  <conditionalFormatting sqref="B103">
    <cfRule type="duplicateValues" dxfId="59" priority="61"/>
  </conditionalFormatting>
  <conditionalFormatting sqref="B104">
    <cfRule type="duplicateValues" dxfId="58" priority="60"/>
  </conditionalFormatting>
  <conditionalFormatting sqref="B105">
    <cfRule type="duplicateValues" dxfId="57" priority="59"/>
  </conditionalFormatting>
  <conditionalFormatting sqref="B106">
    <cfRule type="duplicateValues" dxfId="56" priority="58"/>
  </conditionalFormatting>
  <conditionalFormatting sqref="B107">
    <cfRule type="duplicateValues" dxfId="55" priority="57"/>
  </conditionalFormatting>
  <conditionalFormatting sqref="B67">
    <cfRule type="duplicateValues" dxfId="54" priority="55"/>
    <cfRule type="duplicateValues" dxfId="53" priority="56"/>
  </conditionalFormatting>
  <conditionalFormatting sqref="B108">
    <cfRule type="duplicateValues" dxfId="52" priority="54"/>
  </conditionalFormatting>
  <conditionalFormatting sqref="B109">
    <cfRule type="duplicateValues" dxfId="51" priority="53"/>
  </conditionalFormatting>
  <conditionalFormatting sqref="B110">
    <cfRule type="duplicateValues" dxfId="50" priority="52"/>
  </conditionalFormatting>
  <conditionalFormatting sqref="B114">
    <cfRule type="duplicateValues" dxfId="49" priority="51"/>
  </conditionalFormatting>
  <conditionalFormatting sqref="B111">
    <cfRule type="duplicateValues" dxfId="48" priority="50"/>
  </conditionalFormatting>
  <conditionalFormatting sqref="B112">
    <cfRule type="duplicateValues" dxfId="47" priority="49"/>
  </conditionalFormatting>
  <conditionalFormatting sqref="B113">
    <cfRule type="duplicateValues" dxfId="46" priority="48"/>
  </conditionalFormatting>
  <conditionalFormatting sqref="B115">
    <cfRule type="duplicateValues" dxfId="45" priority="47"/>
  </conditionalFormatting>
  <conditionalFormatting sqref="B116">
    <cfRule type="duplicateValues" dxfId="44" priority="46"/>
  </conditionalFormatting>
  <conditionalFormatting sqref="B117">
    <cfRule type="duplicateValues" dxfId="43" priority="45"/>
  </conditionalFormatting>
  <conditionalFormatting sqref="B119">
    <cfRule type="duplicateValues" dxfId="42" priority="44"/>
  </conditionalFormatting>
  <conditionalFormatting sqref="B118:B119">
    <cfRule type="duplicateValues" dxfId="41" priority="43"/>
  </conditionalFormatting>
  <conditionalFormatting sqref="B118">
    <cfRule type="duplicateValues" dxfId="40" priority="42"/>
  </conditionalFormatting>
  <conditionalFormatting sqref="B120">
    <cfRule type="duplicateValues" dxfId="39" priority="41"/>
  </conditionalFormatting>
  <conditionalFormatting sqref="B121">
    <cfRule type="duplicateValues" dxfId="38" priority="40"/>
  </conditionalFormatting>
  <conditionalFormatting sqref="B122">
    <cfRule type="duplicateValues" dxfId="37" priority="39"/>
  </conditionalFormatting>
  <conditionalFormatting sqref="B123">
    <cfRule type="duplicateValues" dxfId="36" priority="38"/>
  </conditionalFormatting>
  <conditionalFormatting sqref="B124">
    <cfRule type="duplicateValues" dxfId="35" priority="37"/>
  </conditionalFormatting>
  <conditionalFormatting sqref="B120 B122:B124">
    <cfRule type="duplicateValues" dxfId="34" priority="36"/>
  </conditionalFormatting>
  <conditionalFormatting sqref="B125">
    <cfRule type="duplicateValues" dxfId="33" priority="35"/>
  </conditionalFormatting>
  <conditionalFormatting sqref="B126">
    <cfRule type="duplicateValues" dxfId="32" priority="34"/>
  </conditionalFormatting>
  <conditionalFormatting sqref="B127">
    <cfRule type="duplicateValues" dxfId="31" priority="33"/>
  </conditionalFormatting>
  <conditionalFormatting sqref="B128">
    <cfRule type="duplicateValues" dxfId="30" priority="32"/>
  </conditionalFormatting>
  <conditionalFormatting sqref="B129">
    <cfRule type="duplicateValues" dxfId="29" priority="31"/>
  </conditionalFormatting>
  <conditionalFormatting sqref="B123:B124">
    <cfRule type="duplicateValues" dxfId="28" priority="30"/>
  </conditionalFormatting>
  <conditionalFormatting sqref="B125 B127">
    <cfRule type="duplicateValues" dxfId="27" priority="29"/>
  </conditionalFormatting>
  <conditionalFormatting sqref="B130">
    <cfRule type="duplicateValues" dxfId="26" priority="28"/>
  </conditionalFormatting>
  <conditionalFormatting sqref="B92">
    <cfRule type="duplicateValues" dxfId="25" priority="27"/>
  </conditionalFormatting>
  <conditionalFormatting sqref="B6">
    <cfRule type="duplicateValues" dxfId="24" priority="26"/>
  </conditionalFormatting>
  <conditionalFormatting sqref="B136">
    <cfRule type="duplicateValues" dxfId="23" priority="25"/>
  </conditionalFormatting>
  <conditionalFormatting sqref="B131">
    <cfRule type="duplicateValues" dxfId="22" priority="24"/>
  </conditionalFormatting>
  <conditionalFormatting sqref="B132">
    <cfRule type="duplicateValues" dxfId="21" priority="23"/>
  </conditionalFormatting>
  <conditionalFormatting sqref="B134">
    <cfRule type="duplicateValues" dxfId="20" priority="22"/>
  </conditionalFormatting>
  <conditionalFormatting sqref="B133:B134">
    <cfRule type="duplicateValues" dxfId="19" priority="21"/>
  </conditionalFormatting>
  <conditionalFormatting sqref="B133">
    <cfRule type="duplicateValues" dxfId="18" priority="20"/>
  </conditionalFormatting>
  <conditionalFormatting sqref="B135">
    <cfRule type="duplicateValues" dxfId="17" priority="19"/>
  </conditionalFormatting>
  <conditionalFormatting sqref="B137">
    <cfRule type="duplicateValues" dxfId="16" priority="18"/>
  </conditionalFormatting>
  <conditionalFormatting sqref="B138">
    <cfRule type="duplicateValues" dxfId="15" priority="17"/>
  </conditionalFormatting>
  <conditionalFormatting sqref="B135 B137:B138">
    <cfRule type="duplicateValues" dxfId="14" priority="16"/>
  </conditionalFormatting>
  <conditionalFormatting sqref="B139">
    <cfRule type="duplicateValues" dxfId="13" priority="15"/>
  </conditionalFormatting>
  <conditionalFormatting sqref="B140">
    <cfRule type="duplicateValues" dxfId="12" priority="14"/>
  </conditionalFormatting>
  <conditionalFormatting sqref="B141">
    <cfRule type="duplicateValues" dxfId="11" priority="13"/>
  </conditionalFormatting>
  <conditionalFormatting sqref="B142">
    <cfRule type="duplicateValues" dxfId="10" priority="12"/>
  </conditionalFormatting>
  <conditionalFormatting sqref="B143">
    <cfRule type="duplicateValues" dxfId="9" priority="11"/>
  </conditionalFormatting>
  <conditionalFormatting sqref="B144">
    <cfRule type="duplicateValues" dxfId="8" priority="10"/>
  </conditionalFormatting>
  <conditionalFormatting sqref="B145">
    <cfRule type="duplicateValues" dxfId="7" priority="9"/>
  </conditionalFormatting>
  <conditionalFormatting sqref="B146">
    <cfRule type="duplicateValues" dxfId="6" priority="8"/>
  </conditionalFormatting>
  <conditionalFormatting sqref="B147">
    <cfRule type="duplicateValues" dxfId="5" priority="7"/>
  </conditionalFormatting>
  <conditionalFormatting sqref="B148">
    <cfRule type="duplicateValues" dxfId="4" priority="6"/>
  </conditionalFormatting>
  <conditionalFormatting sqref="B149">
    <cfRule type="duplicateValues" dxfId="3" priority="5"/>
  </conditionalFormatting>
  <conditionalFormatting sqref="B150">
    <cfRule type="duplicateValues" dxfId="2" priority="4"/>
  </conditionalFormatting>
  <conditionalFormatting sqref="B151">
    <cfRule type="duplicateValues" dxfId="1" priority="3"/>
  </conditionalFormatting>
  <conditionalFormatting sqref="B152">
    <cfRule type="duplicateValues" dxfId="0" priority="2"/>
  </conditionalFormatting>
  <pageMargins left="0.7" right="0.7" top="0.75" bottom="0.75" header="0.3" footer="0.3"/>
  <pageSetup orientation="portrait" horizontalDpi="0" verticalDpi="0" r:id="rId1"/>
  <headerFoot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Invoice</vt:lpstr>
      <vt:lpstr>Sheet1</vt:lpstr>
      <vt:lpstr>Invoice!Print_Titles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Bishnu</cp:lastModifiedBy>
  <cp:lastPrinted>2022-09-11T08:39:46Z</cp:lastPrinted>
  <dcterms:created xsi:type="dcterms:W3CDTF">2022-08-07T08:04:12Z</dcterms:created>
  <dcterms:modified xsi:type="dcterms:W3CDTF">2022-09-11T08:41:29Z</dcterms:modified>
</cp:coreProperties>
</file>