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J4"/>
  <c r="J5"/>
  <c r="J6"/>
  <c r="J7"/>
  <c r="J8"/>
  <c r="I4"/>
  <c r="L4" s="1"/>
  <c r="I5"/>
  <c r="L5" s="1"/>
  <c r="I6"/>
  <c r="L6" s="1"/>
  <c r="I7"/>
  <c r="L7" s="1"/>
  <c r="I8"/>
  <c r="L8" s="1"/>
</calcChain>
</file>

<file path=xl/sharedStrings.xml><?xml version="1.0" encoding="utf-8"?>
<sst xmlns="http://schemas.openxmlformats.org/spreadsheetml/2006/main" count="43" uniqueCount="36">
  <si>
    <t>INVOICE
ATC LOGISTICS,,8984191006
GST No:21CHVPB1842D2ZQ</t>
  </si>
  <si>
    <t>28/6/2025</t>
  </si>
  <si>
    <t>LG/204</t>
  </si>
  <si>
    <t>1579/1580</t>
  </si>
  <si>
    <t>26/6/2025</t>
  </si>
  <si>
    <t>LG/203</t>
  </si>
  <si>
    <t>4100001531/1532/1533/1534/1535/1536/1537/1538</t>
  </si>
  <si>
    <t>23/6/2025</t>
  </si>
  <si>
    <t>LG/202</t>
  </si>
  <si>
    <t>4100001450/51/52/53/54/56/57/58</t>
  </si>
  <si>
    <t>21/6/2025</t>
  </si>
  <si>
    <t>4100001421</t>
  </si>
  <si>
    <t>20/6/2025</t>
  </si>
  <si>
    <t>LG/200</t>
  </si>
  <si>
    <t>4100001410/1411/1412</t>
  </si>
  <si>
    <t>Thanking you for your business.
ATC LOGISTICS</t>
  </si>
  <si>
    <t>LR/201</t>
  </si>
  <si>
    <t>JEYPORE</t>
  </si>
  <si>
    <t>RAYAGADA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</si>
  <si>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</si>
  <si>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</si>
  <si>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</si>
  <si>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</si>
  <si>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</si>
  <si>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</si>
  <si>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</si>
  <si>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</si>
  <si>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</si>
  <si>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L G BALAKRISHNAN AND BROTHERS LIMITED
Address: RAJENDRANAGAR MADHUPATNA 753010 cuttack,9853337660
GST No:21AAACL3740P1ZJ
</t>
  </si>
  <si>
    <t>RATE</t>
  </si>
  <si>
    <t>HAM</t>
  </si>
  <si>
    <t>LR.CH.</t>
  </si>
  <si>
    <t>AMOUNT</t>
  </si>
  <si>
    <t>Bill Date: 30/06/2025
Bill NO : 1021
Total Amount : 25947.00</t>
  </si>
  <si>
    <t>(RUPEES TWENTY FIVE THOUSAND NINE HUNDRED FOURTY SEVEN ONLY)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</si>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</sst>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161925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57912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46.285156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5"/>
      <c r="I1" s="13" t="s">
        <v>0</v>
      </c>
      <c r="J1" s="13"/>
      <c r="K1" s="13"/>
      <c r="L1" s="13"/>
    </row>
    <row r="2" spans="1:12" ht="65.25" customHeight="1">
      <c r="A2" s="14" t="s">
        <v>28</v>
      </c>
      <c r="B2" s="15"/>
      <c r="C2" s="15"/>
      <c r="D2" s="15"/>
      <c r="E2" s="15"/>
      <c r="F2" s="15"/>
      <c r="G2" s="15"/>
      <c r="H2" s="15"/>
      <c r="I2" s="13" t="s">
        <v>33</v>
      </c>
      <c r="J2" s="13"/>
      <c r="K2" s="13"/>
      <c r="L2" s="13"/>
    </row>
    <row r="3" spans="1:12" s="10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9" t="s">
        <v>29</v>
      </c>
      <c r="J3" s="9" t="s">
        <v>30</v>
      </c>
      <c r="K3" s="9" t="s">
        <v>31</v>
      </c>
      <c r="L3" s="9" t="s">
        <v>32</v>
      </c>
    </row>
    <row r="4" spans="1:12">
      <c r="A4" s="4">
        <v>1</v>
      </c>
      <c r="B4" s="4" t="s">
        <v>12</v>
      </c>
      <c r="C4" s="4" t="s">
        <v>13</v>
      </c>
      <c r="D4" s="8" t="s">
        <v>19</v>
      </c>
      <c r="E4" s="4" t="s">
        <v>17</v>
      </c>
      <c r="F4" s="4" t="s">
        <v>14</v>
      </c>
      <c r="G4" s="4">
        <v>44</v>
      </c>
      <c r="H4" s="4">
        <v>968</v>
      </c>
      <c r="I4" s="6">
        <f>VLOOKUP(E4,'[1]L G BALAKRISHNAN &amp; BROS LTD'!$C$7:$N$26,12,FALSE)</f>
        <v>5.85</v>
      </c>
      <c r="J4" s="6">
        <f t="shared" ref="J4:J8" si="0">G4*2</f>
        <v>88</v>
      </c>
      <c r="K4" s="6">
        <v>25</v>
      </c>
      <c r="L4" s="6">
        <f t="shared" ref="L4:L8" si="1">H4*I4+J4+K4</f>
        <v>5775.7999999999993</v>
      </c>
    </row>
    <row r="5" spans="1:12">
      <c r="A5" s="4">
        <v>2</v>
      </c>
      <c r="B5" s="4" t="s">
        <v>10</v>
      </c>
      <c r="C5" s="8" t="s">
        <v>16</v>
      </c>
      <c r="D5" s="8" t="s">
        <v>19</v>
      </c>
      <c r="E5" s="4" t="s">
        <v>17</v>
      </c>
      <c r="F5" s="4" t="s">
        <v>11</v>
      </c>
      <c r="G5" s="4">
        <v>25</v>
      </c>
      <c r="H5" s="4">
        <v>550</v>
      </c>
      <c r="I5" s="6">
        <f>VLOOKUP(E5,'[1]L G BALAKRISHNAN &amp; BROS LTD'!$C$7:$N$26,12,FALSE)</f>
        <v>5.85</v>
      </c>
      <c r="J5" s="6">
        <f t="shared" si="0"/>
        <v>50</v>
      </c>
      <c r="K5" s="6">
        <v>25</v>
      </c>
      <c r="L5" s="6">
        <f t="shared" si="1"/>
        <v>3292.5</v>
      </c>
    </row>
    <row r="6" spans="1:12">
      <c r="A6" s="4">
        <v>3</v>
      </c>
      <c r="B6" s="4" t="s">
        <v>7</v>
      </c>
      <c r="C6" s="4" t="s">
        <v>8</v>
      </c>
      <c r="D6" s="8" t="s">
        <v>19</v>
      </c>
      <c r="E6" s="4" t="s">
        <v>18</v>
      </c>
      <c r="F6" s="4" t="s">
        <v>9</v>
      </c>
      <c r="G6" s="4">
        <v>45</v>
      </c>
      <c r="H6" s="4">
        <v>990</v>
      </c>
      <c r="I6" s="6">
        <f>VLOOKUP(E6,'[1]L G BALAKRISHNAN &amp; BROS LTD'!$C$7:$N$26,12,FALSE)</f>
        <v>5.2649999999999997</v>
      </c>
      <c r="J6" s="6">
        <f t="shared" si="0"/>
        <v>90</v>
      </c>
      <c r="K6" s="6">
        <v>25</v>
      </c>
      <c r="L6" s="6">
        <f t="shared" si="1"/>
        <v>5327.3499999999995</v>
      </c>
    </row>
    <row r="7" spans="1:12">
      <c r="A7" s="4">
        <v>4</v>
      </c>
      <c r="B7" s="4" t="s">
        <v>4</v>
      </c>
      <c r="C7" s="4" t="s">
        <v>5</v>
      </c>
      <c r="D7" s="8" t="s">
        <v>19</v>
      </c>
      <c r="E7" s="4" t="s">
        <v>17</v>
      </c>
      <c r="F7" s="4" t="s">
        <v>6</v>
      </c>
      <c r="G7" s="4">
        <v>61</v>
      </c>
      <c r="H7" s="4">
        <v>1342</v>
      </c>
      <c r="I7" s="6">
        <f>VLOOKUP(E7,'[1]L G BALAKRISHNAN &amp; BROS LTD'!$C$7:$N$26,12,FALSE)</f>
        <v>5.85</v>
      </c>
      <c r="J7" s="6">
        <f t="shared" si="0"/>
        <v>122</v>
      </c>
      <c r="K7" s="6">
        <v>25</v>
      </c>
      <c r="L7" s="6">
        <f t="shared" si="1"/>
        <v>7997.7</v>
      </c>
    </row>
    <row r="8" spans="1:12">
      <c r="A8" s="4">
        <v>5</v>
      </c>
      <c r="B8" s="4" t="s">
        <v>1</v>
      </c>
      <c r="C8" s="4" t="s">
        <v>2</v>
      </c>
      <c r="D8" s="8" t="s">
        <v>19</v>
      </c>
      <c r="E8" s="4" t="s">
        <v>17</v>
      </c>
      <c r="F8" s="4" t="s">
        <v>3</v>
      </c>
      <c r="G8" s="4">
        <v>27</v>
      </c>
      <c r="H8" s="4">
        <v>594</v>
      </c>
      <c r="I8" s="6">
        <f>VLOOKUP(E8,'[1]L G BALAKRISHNAN &amp; BROS LTD'!$C$7:$N$26,12,FALSE)</f>
        <v>5.85</v>
      </c>
      <c r="J8" s="6">
        <f t="shared" si="0"/>
        <v>54</v>
      </c>
      <c r="K8" s="6">
        <v>25</v>
      </c>
      <c r="L8" s="6">
        <f t="shared" si="1"/>
        <v>3553.8999999999996</v>
      </c>
    </row>
    <row r="9" spans="1:12" s="3" customFormat="1">
      <c r="A9" s="16" t="s">
        <v>34</v>
      </c>
      <c r="B9" s="17"/>
      <c r="C9" s="17"/>
      <c r="D9" s="17"/>
      <c r="E9" s="17"/>
      <c r="F9" s="17"/>
      <c r="G9" s="17"/>
      <c r="H9" s="17"/>
      <c r="I9" s="18"/>
      <c r="J9" s="18"/>
      <c r="K9" s="19"/>
      <c r="L9" s="7">
        <f>ROUND(SUM(L4:L8),0)</f>
        <v>25947</v>
      </c>
    </row>
    <row r="10" spans="1:12" s="3" customFormat="1" ht="30" customHeight="1">
      <c r="A10" s="11" t="s">
        <v>35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2"/>
    </row>
    <row r="11" spans="1:12" s="3" customFormat="1" ht="30" customHeight="1">
      <c r="A11" s="11" t="s">
        <v>15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</row>
  </sheetData>
  <sortState ref="B4:H15">
    <sortCondition ref="B4"/>
  </sortState>
  <mergeCells count="7">
    <mergeCell ref="A9:K9"/>
    <mergeCell ref="A10:L10"/>
    <mergeCell ref="A11:L11"/>
    <mergeCell ref="I1:L1"/>
    <mergeCell ref="I2:L2"/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2025-07-02T03:12:53Z</dcterms:modified>
</cp:coreProperties>
</file>