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8" i="1"/>
  <c r="G18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4"/>
  <c r="K4" s="1"/>
  <c r="K15" s="1"/>
</calcChain>
</file>

<file path=xl/sharedStrings.xml><?xml version="1.0" encoding="utf-8"?>
<sst xmlns="http://schemas.openxmlformats.org/spreadsheetml/2006/main" count="72" uniqueCount="56">
  <si>
    <t>INVOICE
PRAGATI LOGISTICS,SAMANTA SAHI KHUNTIA LANE,8984191006
GST No:21AGHPB9356M1Z9</t>
  </si>
  <si>
    <t>05/11/2024</t>
  </si>
  <si>
    <t>728</t>
  </si>
  <si>
    <t>12/11/2024</t>
  </si>
  <si>
    <t>0750</t>
  </si>
  <si>
    <t>07/11/2024</t>
  </si>
  <si>
    <t>1000735</t>
  </si>
  <si>
    <t>14/11/2024</t>
  </si>
  <si>
    <t>1000751</t>
  </si>
  <si>
    <t>759</t>
  </si>
  <si>
    <t>15/11/2024</t>
  </si>
  <si>
    <t>100765</t>
  </si>
  <si>
    <t>1000768</t>
  </si>
  <si>
    <t>23/11/2024</t>
  </si>
  <si>
    <t>795</t>
  </si>
  <si>
    <t>29/11/2024</t>
  </si>
  <si>
    <t>1000807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</si>
  <si>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</si>
  <si>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</si>
  <si>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BHADRAK</t>
  </si>
  <si>
    <t>KENDRAPARA</t>
  </si>
  <si>
    <t>RAJSUNAKHALA</t>
  </si>
  <si>
    <t>PARADEEP</t>
  </si>
  <si>
    <t>JALESWAR</t>
  </si>
  <si>
    <t>RAHAMA</t>
  </si>
  <si>
    <t>CHANDANPUR</t>
  </si>
  <si>
    <t>JAJPUR ROAD</t>
  </si>
  <si>
    <t>JAGATSINGHPUR</t>
  </si>
  <si>
    <t>CTC</t>
  </si>
  <si>
    <t>PL/JA/18137</t>
  </si>
  <si>
    <t>PL/JA/18138</t>
  </si>
  <si>
    <t>PL/JA/18657</t>
  </si>
  <si>
    <t>PL/JA/18318</t>
  </si>
  <si>
    <t>PL/JA/18830</t>
  </si>
  <si>
    <t>PL/JA/18849</t>
  </si>
  <si>
    <t>PL/JA/18860</t>
  </si>
  <si>
    <t>PL/JA/18861</t>
  </si>
  <si>
    <t>PL/JA/19476</t>
  </si>
  <si>
    <t>PL/JA/19782</t>
  </si>
  <si>
    <t>PL/JA/19775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</si>
  <si>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</si>
  <si>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</si>
  <si>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</si>
  <si>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</si>
  <si>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</si>
  <si>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</si>
  <si>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</si>
  <si>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</si>
  <si>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</si>
  <si>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</si>
  <si>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 xml:space="preserve">NIPPON PAINT INDIA PRIVATE LIMITED
Address: Plot No.330, Commercial House, Cantonment Road,cuttack-753011 ODISHA,   7008848544
GST No:21AACCN2352F1Z2
</t>
  </si>
  <si>
    <t xml:space="preserve">Bill Date:30/11/2024
Bill NO : 28311
Total Amount:3223.00
</t>
  </si>
  <si>
    <t>(RUPEES THREE THOUSAND TWO HUNDRED TWENTY THREE ONLY)</t>
  </si>
  <si>
    <t>LR CH.</t>
  </si>
  <si>
    <t>0719/0720</t>
  </si>
  <si>
    <t>2404/2421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</si>
</sst>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333375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4958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W3" sqref="W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10.28515625" style="1" customWidth="1"/>
    <col min="7" max="7" width="6" style="1" customWidth="1"/>
    <col min="8" max="8" width="8.7109375" style="1" customWidth="1"/>
    <col min="9" max="9" width="6.42578125" style="2" customWidth="1"/>
    <col min="10" max="10" width="7.140625" style="2" customWidth="1"/>
    <col min="11" max="11" width="11.5703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8"/>
      <c r="I1" s="19" t="s">
        <v>0</v>
      </c>
      <c r="J1" s="19"/>
      <c r="K1" s="19"/>
    </row>
    <row r="2" spans="1:11" ht="78" customHeight="1">
      <c r="A2" s="17" t="s">
        <v>50</v>
      </c>
      <c r="B2" s="18"/>
      <c r="C2" s="18"/>
      <c r="D2" s="18"/>
      <c r="E2" s="18"/>
      <c r="F2" s="18"/>
      <c r="G2" s="18"/>
      <c r="H2" s="18"/>
      <c r="I2" s="19" t="s">
        <v>51</v>
      </c>
      <c r="J2" s="19"/>
      <c r="K2" s="19"/>
    </row>
    <row r="3" spans="1:11" s="10" customFormat="1" ht="15" customHeigh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5" t="s">
        <v>47</v>
      </c>
      <c r="I3" s="9" t="s">
        <v>48</v>
      </c>
      <c r="J3" s="9" t="s">
        <v>53</v>
      </c>
      <c r="K3" s="9" t="s">
        <v>49</v>
      </c>
    </row>
    <row r="4" spans="1:11" ht="15" customHeight="1">
      <c r="A4" s="20">
        <v>1</v>
      </c>
      <c r="B4" s="4" t="s">
        <v>1</v>
      </c>
      <c r="C4" s="4" t="s">
        <v>29</v>
      </c>
      <c r="D4" s="8" t="s">
        <v>28</v>
      </c>
      <c r="E4" s="4" t="s">
        <v>19</v>
      </c>
      <c r="F4" s="4" t="s">
        <v>2</v>
      </c>
      <c r="G4" s="4">
        <v>4</v>
      </c>
      <c r="H4" s="4">
        <v>51</v>
      </c>
      <c r="I4" s="6">
        <f>VLOOKUP(E4,'[1]BIOSTARDT INDIA'!$C$3:$E$309,3,FALSE)</f>
        <v>3.75</v>
      </c>
      <c r="J4" s="6">
        <v>20</v>
      </c>
      <c r="K4" s="6">
        <f>H4*I4+J4</f>
        <v>211.25</v>
      </c>
    </row>
    <row r="5" spans="1:11" ht="15" customHeight="1">
      <c r="A5" s="20">
        <v>2</v>
      </c>
      <c r="B5" s="4" t="s">
        <v>1</v>
      </c>
      <c r="C5" s="4" t="s">
        <v>30</v>
      </c>
      <c r="D5" s="8" t="s">
        <v>28</v>
      </c>
      <c r="E5" s="4" t="s">
        <v>20</v>
      </c>
      <c r="F5" s="4" t="s">
        <v>54</v>
      </c>
      <c r="G5" s="4">
        <v>9</v>
      </c>
      <c r="H5" s="4">
        <v>124</v>
      </c>
      <c r="I5" s="6">
        <f>VLOOKUP(E5,'[1]BIOSTARDT INDIA'!$C$3:$E$309,3,FALSE)</f>
        <v>3</v>
      </c>
      <c r="J5" s="6">
        <v>20</v>
      </c>
      <c r="K5" s="6">
        <f t="shared" ref="K5:K14" si="0">H5*I5+J5</f>
        <v>392</v>
      </c>
    </row>
    <row r="6" spans="1:11" ht="15" customHeight="1">
      <c r="A6" s="20">
        <v>3</v>
      </c>
      <c r="B6" s="4" t="s">
        <v>5</v>
      </c>
      <c r="C6" s="4" t="s">
        <v>32</v>
      </c>
      <c r="D6" s="8" t="s">
        <v>28</v>
      </c>
      <c r="E6" s="4" t="s">
        <v>22</v>
      </c>
      <c r="F6" s="4" t="s">
        <v>6</v>
      </c>
      <c r="G6" s="4">
        <v>3</v>
      </c>
      <c r="H6" s="4">
        <v>36</v>
      </c>
      <c r="I6" s="6">
        <f>VLOOKUP(E6,'[1]BIOSTARDT INDIA'!$C$3:$E$309,3,FALSE)</f>
        <v>3</v>
      </c>
      <c r="J6" s="6">
        <v>20</v>
      </c>
      <c r="K6" s="6">
        <f>50*I6+J6</f>
        <v>170</v>
      </c>
    </row>
    <row r="7" spans="1:11" ht="15" customHeight="1">
      <c r="A7" s="20">
        <v>4</v>
      </c>
      <c r="B7" s="4" t="s">
        <v>3</v>
      </c>
      <c r="C7" s="4" t="s">
        <v>31</v>
      </c>
      <c r="D7" s="8" t="s">
        <v>28</v>
      </c>
      <c r="E7" s="4" t="s">
        <v>21</v>
      </c>
      <c r="F7" s="4" t="s">
        <v>4</v>
      </c>
      <c r="G7" s="4">
        <v>5</v>
      </c>
      <c r="H7" s="4">
        <v>60</v>
      </c>
      <c r="I7" s="6">
        <f>VLOOKUP(E7,'[1]BIOSTARDT INDIA'!$C$3:$E$309,3,FALSE)</f>
        <v>3</v>
      </c>
      <c r="J7" s="6">
        <v>20</v>
      </c>
      <c r="K7" s="6">
        <f t="shared" si="0"/>
        <v>200</v>
      </c>
    </row>
    <row r="8" spans="1:11" ht="15" customHeight="1">
      <c r="A8" s="20">
        <v>5</v>
      </c>
      <c r="B8" s="4" t="s">
        <v>7</v>
      </c>
      <c r="C8" s="4" t="s">
        <v>33</v>
      </c>
      <c r="D8" s="8" t="s">
        <v>28</v>
      </c>
      <c r="E8" s="4" t="s">
        <v>23</v>
      </c>
      <c r="F8" s="4" t="s">
        <v>8</v>
      </c>
      <c r="G8" s="4">
        <v>30</v>
      </c>
      <c r="H8" s="4">
        <v>177</v>
      </c>
      <c r="I8" s="6">
        <f>VLOOKUP(E8,'[1]BIOSTARDT INDIA'!$C$3:$E$309,3,FALSE)</f>
        <v>3.75</v>
      </c>
      <c r="J8" s="6">
        <v>20</v>
      </c>
      <c r="K8" s="6">
        <f t="shared" si="0"/>
        <v>683.75</v>
      </c>
    </row>
    <row r="9" spans="1:11" ht="15" customHeight="1">
      <c r="A9" s="20">
        <v>6</v>
      </c>
      <c r="B9" s="4" t="s">
        <v>7</v>
      </c>
      <c r="C9" s="4" t="s">
        <v>34</v>
      </c>
      <c r="D9" s="8" t="s">
        <v>28</v>
      </c>
      <c r="E9" s="4" t="s">
        <v>24</v>
      </c>
      <c r="F9" s="4" t="s">
        <v>9</v>
      </c>
      <c r="G9" s="4">
        <v>2</v>
      </c>
      <c r="H9" s="4">
        <v>12</v>
      </c>
      <c r="I9" s="6">
        <f>VLOOKUP(E9,'[1]BIOSTARDT INDIA'!$C$3:$E$309,3,FALSE)</f>
        <v>3</v>
      </c>
      <c r="J9" s="6">
        <v>20</v>
      </c>
      <c r="K9" s="6">
        <f>50*I9+J9</f>
        <v>170</v>
      </c>
    </row>
    <row r="10" spans="1:11" ht="15" customHeight="1">
      <c r="A10" s="20">
        <v>7</v>
      </c>
      <c r="B10" s="4" t="s">
        <v>10</v>
      </c>
      <c r="C10" s="4" t="s">
        <v>35</v>
      </c>
      <c r="D10" s="8" t="s">
        <v>28</v>
      </c>
      <c r="E10" s="4" t="s">
        <v>25</v>
      </c>
      <c r="F10" s="4" t="s">
        <v>11</v>
      </c>
      <c r="G10" s="4">
        <v>12</v>
      </c>
      <c r="H10" s="4">
        <v>78</v>
      </c>
      <c r="I10" s="6">
        <f>VLOOKUP(E10,'[1]BIOSTARDT INDIA'!$C$3:$E$309,3,FALSE)</f>
        <v>3</v>
      </c>
      <c r="J10" s="6">
        <v>20</v>
      </c>
      <c r="K10" s="6">
        <f t="shared" si="0"/>
        <v>254</v>
      </c>
    </row>
    <row r="11" spans="1:11" ht="15" customHeight="1">
      <c r="A11" s="20">
        <v>8</v>
      </c>
      <c r="B11" s="4" t="s">
        <v>10</v>
      </c>
      <c r="C11" s="4" t="s">
        <v>36</v>
      </c>
      <c r="D11" s="8" t="s">
        <v>28</v>
      </c>
      <c r="E11" s="4" t="s">
        <v>26</v>
      </c>
      <c r="F11" s="4" t="s">
        <v>12</v>
      </c>
      <c r="G11" s="4">
        <v>11</v>
      </c>
      <c r="H11" s="4">
        <v>125</v>
      </c>
      <c r="I11" s="6">
        <f>VLOOKUP(E11,'[1]BIOSTARDT INDIA'!$C$3:$E$309,3,FALSE)</f>
        <v>3</v>
      </c>
      <c r="J11" s="6">
        <v>20</v>
      </c>
      <c r="K11" s="6">
        <f t="shared" si="0"/>
        <v>395</v>
      </c>
    </row>
    <row r="12" spans="1:11" ht="15" customHeight="1">
      <c r="A12" s="20">
        <v>9</v>
      </c>
      <c r="B12" s="4" t="s">
        <v>13</v>
      </c>
      <c r="C12" s="4" t="s">
        <v>37</v>
      </c>
      <c r="D12" s="8" t="s">
        <v>28</v>
      </c>
      <c r="E12" s="4" t="s">
        <v>27</v>
      </c>
      <c r="F12" s="4" t="s">
        <v>14</v>
      </c>
      <c r="G12" s="4">
        <v>7</v>
      </c>
      <c r="H12" s="4">
        <v>67</v>
      </c>
      <c r="I12" s="6">
        <f>VLOOKUP(E12,'[1]BIOSTARDT INDIA'!$C$3:$E$309,3,FALSE)</f>
        <v>3</v>
      </c>
      <c r="J12" s="6">
        <v>20</v>
      </c>
      <c r="K12" s="6">
        <f t="shared" si="0"/>
        <v>221</v>
      </c>
    </row>
    <row r="13" spans="1:11" ht="15" customHeight="1">
      <c r="A13" s="20">
        <v>10</v>
      </c>
      <c r="B13" s="4" t="s">
        <v>15</v>
      </c>
      <c r="C13" s="4" t="s">
        <v>38</v>
      </c>
      <c r="D13" s="8" t="s">
        <v>28</v>
      </c>
      <c r="E13" s="4" t="s">
        <v>21</v>
      </c>
      <c r="F13" s="4" t="s">
        <v>16</v>
      </c>
      <c r="G13" s="4">
        <v>16</v>
      </c>
      <c r="H13" s="4">
        <v>96</v>
      </c>
      <c r="I13" s="6">
        <f>VLOOKUP(E13,'[1]BIOSTARDT INDIA'!$C$3:$E$309,3,FALSE)</f>
        <v>3</v>
      </c>
      <c r="J13" s="6">
        <v>20</v>
      </c>
      <c r="K13" s="6">
        <f t="shared" si="0"/>
        <v>308</v>
      </c>
    </row>
    <row r="14" spans="1:11" ht="15" customHeight="1">
      <c r="A14" s="20">
        <v>11</v>
      </c>
      <c r="B14" s="4" t="s">
        <v>15</v>
      </c>
      <c r="C14" s="4" t="s">
        <v>39</v>
      </c>
      <c r="D14" s="8" t="s">
        <v>28</v>
      </c>
      <c r="E14" s="4" t="s">
        <v>26</v>
      </c>
      <c r="F14" s="4" t="s">
        <v>55</v>
      </c>
      <c r="G14" s="4">
        <v>10</v>
      </c>
      <c r="H14" s="4">
        <v>66</v>
      </c>
      <c r="I14" s="6">
        <f>VLOOKUP(E14,'[1]BIOSTARDT INDIA'!$C$3:$E$309,3,FALSE)</f>
        <v>3</v>
      </c>
      <c r="J14" s="6">
        <v>20</v>
      </c>
      <c r="K14" s="6">
        <f t="shared" si="0"/>
        <v>218</v>
      </c>
    </row>
    <row r="15" spans="1:11" s="3" customFormat="1">
      <c r="A15" s="11" t="s">
        <v>52</v>
      </c>
      <c r="B15" s="12"/>
      <c r="C15" s="12"/>
      <c r="D15" s="12"/>
      <c r="E15" s="12"/>
      <c r="F15" s="12"/>
      <c r="G15" s="12"/>
      <c r="H15" s="12"/>
      <c r="I15" s="13"/>
      <c r="J15" s="14"/>
      <c r="K15" s="7">
        <f>ROUND(SUM(K4:K14),0)</f>
        <v>3223</v>
      </c>
    </row>
    <row r="16" spans="1:11" s="3" customFormat="1" ht="30" customHeight="1">
      <c r="A16" s="15" t="s">
        <v>18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</row>
    <row r="17" spans="1:11" s="3" customFormat="1" ht="30" customHeight="1">
      <c r="A17" s="15" t="s">
        <v>17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</row>
    <row r="18" spans="1:11">
      <c r="G18" s="5">
        <f>SUM(G4:G14)</f>
        <v>109</v>
      </c>
      <c r="H18" s="5">
        <f>SUM(H4:H14)</f>
        <v>892</v>
      </c>
    </row>
  </sheetData>
  <sortState ref="B4:I14">
    <sortCondition ref="B4"/>
  </sortState>
  <mergeCells count="7">
    <mergeCell ref="A15:J15"/>
    <mergeCell ref="A16:K16"/>
    <mergeCell ref="A17:K17"/>
    <mergeCell ref="A1:H1"/>
    <mergeCell ref="A2:H2"/>
    <mergeCell ref="I1:K1"/>
    <mergeCell ref="I2:K2"/>
  </mergeCells>
  <conditionalFormatting sqref="C1:C1048576">
    <cfRule type="duplicateValues" dxfId="1" priority="2"/>
    <cfRule type="duplicateValues" dxfId="0" priority="1"/>
  </conditionalFormatting>
  <pageMargins left="0.35433070866141736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2024-12-16T13:53:44Z</cp:lastPrinted>
  <dcterms:created xsi:type="dcterms:W3CDTF">2024-12-11T07:14:17Z</dcterms:created>
  <dcterms:modified xsi:type="dcterms:W3CDTF">2024-12-16T13:53:45Z</dcterms:modified>
</cp:coreProperties>
</file>