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I4"/>
  <c r="I5"/>
  <c r="I6"/>
  <c r="L6" s="1"/>
  <c r="I7"/>
  <c r="L7" s="1"/>
  <c r="I9"/>
  <c r="I8"/>
  <c r="L8" s="1"/>
  <c r="I10"/>
  <c r="I12"/>
  <c r="L12" s="1"/>
  <c r="I13"/>
  <c r="L13" s="1"/>
  <c r="I14"/>
  <c r="L14" s="1"/>
  <c r="I15"/>
  <c r="I11"/>
  <c r="H4"/>
  <c r="L4" s="1"/>
  <c r="H5"/>
  <c r="L5" s="1"/>
  <c r="H9"/>
  <c r="L9" s="1"/>
  <c r="H10"/>
  <c r="L10" s="1"/>
  <c r="H15"/>
  <c r="L15" s="1"/>
  <c r="H11"/>
  <c r="L11" s="1"/>
</calcChain>
</file>

<file path=xl/sharedStrings.xml><?xml version="1.0" encoding="utf-8"?>
<sst xmlns="http://schemas.openxmlformats.org/spreadsheetml/2006/main" count="77" uniqueCount="56">
  <si>
    <t>JA/36</t>
  </si>
  <si>
    <t>16/5/2025</t>
  </si>
  <si>
    <t>19</t>
  </si>
  <si>
    <t>03/5/2025</t>
  </si>
  <si>
    <t>009</t>
  </si>
  <si>
    <t>011</t>
  </si>
  <si>
    <t>05/5/2025</t>
  </si>
  <si>
    <t>010</t>
  </si>
  <si>
    <t>11/5/2025</t>
  </si>
  <si>
    <t>016</t>
  </si>
  <si>
    <t>10/5/2025</t>
  </si>
  <si>
    <t>018</t>
  </si>
  <si>
    <t>13/5/2025</t>
  </si>
  <si>
    <t>020</t>
  </si>
  <si>
    <t>21/5/2025</t>
  </si>
  <si>
    <t>028</t>
  </si>
  <si>
    <t>24/5/2025</t>
  </si>
  <si>
    <t>031</t>
  </si>
  <si>
    <t>032</t>
  </si>
  <si>
    <t>26/5/2025</t>
  </si>
  <si>
    <t>034</t>
  </si>
  <si>
    <t>GOPALPUR</t>
  </si>
  <si>
    <t>BHADRAK</t>
  </si>
  <si>
    <t>BARIPADA</t>
  </si>
  <si>
    <t>KEONJHAR</t>
  </si>
  <si>
    <t>PATTAMUNDAI</t>
  </si>
  <si>
    <t>ANGUL</t>
  </si>
  <si>
    <t>PURI</t>
  </si>
  <si>
    <t>CTC</t>
  </si>
  <si>
    <t>JA/02175</t>
  </si>
  <si>
    <t>JA/02241</t>
  </si>
  <si>
    <t>JA/02418</t>
  </si>
  <si>
    <t>JA/02854</t>
  </si>
  <si>
    <t>JA/02891</t>
  </si>
  <si>
    <t>JA/02974</t>
  </si>
  <si>
    <t>JA/03523</t>
  </si>
  <si>
    <t>JA/03745</t>
  </si>
  <si>
    <t>JA/03756</t>
  </si>
  <si>
    <t>JA/03863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</si>
  <si>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</si>
  <si>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</si>
  <si>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</si>
  <si>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</si>
  <si>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</si>
  <si>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</si>
  <si>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</si>
  <si>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</si>
  <si>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</si>
  <si>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AMOUNT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</si>
  <si>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</si>
  <si>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</si>
  <si>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JUNE , 2025. 
GST to be paid by Consignor under Reverse Charge Mechanism(RCM) as per GST.</t>
  </si>
  <si>
    <t xml:space="preserve">JALAN TRADING COMPANY
Address: B.K.CANAL ROAD CUTTACK,6712321693
GST No:21ACQPJ7632M1Z9
</t>
  </si>
  <si>
    <t>DD CH</t>
  </si>
  <si>
    <t>LR.CH</t>
  </si>
  <si>
    <t xml:space="preserve">Bill Date: 31/05/2025
Bill NO : 6733
Total Amount : 6508.00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</si>
</sst>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7</xdr:col>
      <xdr:colOff>171450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36671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JALAN%20TRADING%20COMPA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2</v>
          </cell>
          <cell r="H4">
            <v>75</v>
          </cell>
        </row>
        <row r="5">
          <cell r="F5" t="str">
            <v>BARIPADA</v>
          </cell>
          <cell r="G5">
            <v>6</v>
          </cell>
          <cell r="H5">
            <v>75</v>
          </cell>
        </row>
        <row r="6">
          <cell r="F6" t="str">
            <v>BARIPADA</v>
          </cell>
          <cell r="G6">
            <v>18</v>
          </cell>
          <cell r="H6">
            <v>75</v>
          </cell>
        </row>
        <row r="7">
          <cell r="F7" t="str">
            <v>BHADRAK</v>
          </cell>
          <cell r="G7">
            <v>7</v>
          </cell>
          <cell r="H7">
            <v>75</v>
          </cell>
        </row>
        <row r="8">
          <cell r="F8" t="str">
            <v>GOPALPUR</v>
          </cell>
          <cell r="G8">
            <v>1</v>
          </cell>
          <cell r="H8">
            <v>100</v>
          </cell>
        </row>
        <row r="9">
          <cell r="F9" t="str">
            <v>BARIPADA</v>
          </cell>
          <cell r="G9">
            <v>6</v>
          </cell>
          <cell r="H9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A16" sqref="A16:K1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49</v>
      </c>
      <c r="J1" s="16"/>
      <c r="K1" s="16"/>
      <c r="L1" s="16"/>
    </row>
    <row r="2" spans="1:12" s="1" customFormat="1" ht="63" customHeight="1">
      <c r="A2" s="17" t="s">
        <v>52</v>
      </c>
      <c r="B2" s="18"/>
      <c r="C2" s="18"/>
      <c r="D2" s="18"/>
      <c r="E2" s="18"/>
      <c r="F2" s="18"/>
      <c r="G2" s="18"/>
      <c r="H2" s="19"/>
      <c r="I2" s="20" t="s">
        <v>55</v>
      </c>
      <c r="J2" s="20"/>
      <c r="K2" s="20"/>
      <c r="L2" s="20"/>
    </row>
    <row r="3" spans="1:12" s="5" customFormat="1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6" t="s">
        <v>46</v>
      </c>
      <c r="I3" s="6" t="s">
        <v>47</v>
      </c>
      <c r="J3" s="6" t="s">
        <v>53</v>
      </c>
      <c r="K3" s="6" t="s">
        <v>54</v>
      </c>
      <c r="L3" s="6" t="s">
        <v>48</v>
      </c>
    </row>
    <row r="4" spans="1:12">
      <c r="A4" s="2">
        <v>1</v>
      </c>
      <c r="B4" s="2" t="s">
        <v>3</v>
      </c>
      <c r="C4" s="2" t="s">
        <v>29</v>
      </c>
      <c r="D4" s="2" t="s">
        <v>4</v>
      </c>
      <c r="E4" s="3" t="s">
        <v>28</v>
      </c>
      <c r="F4" s="2" t="s">
        <v>22</v>
      </c>
      <c r="G4" s="2">
        <v>3</v>
      </c>
      <c r="H4" s="9">
        <f>VLOOKUP(F4,[1]Consignment!$F$4:$H$9,3,FALSE)</f>
        <v>75</v>
      </c>
      <c r="I4" s="9">
        <f t="shared" ref="I4:I15" si="0">G4*2</f>
        <v>6</v>
      </c>
      <c r="J4" s="9">
        <v>36</v>
      </c>
      <c r="K4" s="9">
        <v>50</v>
      </c>
      <c r="L4" s="9">
        <f t="shared" ref="L4:L15" si="1">G4*H4+I4+J4+K4</f>
        <v>317</v>
      </c>
    </row>
    <row r="5" spans="1:12">
      <c r="A5" s="2">
        <v>2</v>
      </c>
      <c r="B5" s="2" t="s">
        <v>3</v>
      </c>
      <c r="C5" s="2" t="s">
        <v>30</v>
      </c>
      <c r="D5" s="2" t="s">
        <v>5</v>
      </c>
      <c r="E5" s="3" t="s">
        <v>28</v>
      </c>
      <c r="F5" s="2" t="s">
        <v>23</v>
      </c>
      <c r="G5" s="2">
        <v>3</v>
      </c>
      <c r="H5" s="9">
        <f>VLOOKUP(F5,[1]Consignment!$F$4:$H$9,3,FALSE)</f>
        <v>75</v>
      </c>
      <c r="I5" s="9">
        <f t="shared" si="0"/>
        <v>6</v>
      </c>
      <c r="J5" s="9">
        <v>45</v>
      </c>
      <c r="K5" s="9">
        <v>50</v>
      </c>
      <c r="L5" s="9">
        <f t="shared" si="1"/>
        <v>326</v>
      </c>
    </row>
    <row r="6" spans="1:12">
      <c r="A6" s="2">
        <v>3</v>
      </c>
      <c r="B6" s="2" t="s">
        <v>6</v>
      </c>
      <c r="C6" s="2" t="s">
        <v>31</v>
      </c>
      <c r="D6" s="2" t="s">
        <v>7</v>
      </c>
      <c r="E6" s="3" t="s">
        <v>28</v>
      </c>
      <c r="F6" s="2" t="s">
        <v>24</v>
      </c>
      <c r="G6" s="2">
        <v>7</v>
      </c>
      <c r="H6" s="9">
        <v>70</v>
      </c>
      <c r="I6" s="9">
        <f t="shared" si="0"/>
        <v>14</v>
      </c>
      <c r="J6" s="9"/>
      <c r="K6" s="9"/>
      <c r="L6" s="9">
        <f t="shared" si="1"/>
        <v>504</v>
      </c>
    </row>
    <row r="7" spans="1:12">
      <c r="A7" s="2">
        <v>4</v>
      </c>
      <c r="B7" s="2" t="s">
        <v>6</v>
      </c>
      <c r="C7" s="2" t="s">
        <v>31</v>
      </c>
      <c r="D7" s="2" t="s">
        <v>7</v>
      </c>
      <c r="E7" s="3" t="s">
        <v>28</v>
      </c>
      <c r="F7" s="2" t="s">
        <v>24</v>
      </c>
      <c r="G7" s="2">
        <v>4</v>
      </c>
      <c r="H7" s="9">
        <v>70</v>
      </c>
      <c r="I7" s="9">
        <f t="shared" si="0"/>
        <v>8</v>
      </c>
      <c r="J7" s="9">
        <v>165</v>
      </c>
      <c r="K7" s="9">
        <v>50</v>
      </c>
      <c r="L7" s="9">
        <f t="shared" si="1"/>
        <v>503</v>
      </c>
    </row>
    <row r="8" spans="1:12">
      <c r="A8" s="2">
        <v>5</v>
      </c>
      <c r="B8" s="2" t="s">
        <v>10</v>
      </c>
      <c r="C8" s="2" t="s">
        <v>33</v>
      </c>
      <c r="D8" s="2" t="s">
        <v>11</v>
      </c>
      <c r="E8" s="3" t="s">
        <v>28</v>
      </c>
      <c r="F8" s="2" t="s">
        <v>25</v>
      </c>
      <c r="G8" s="2">
        <v>5</v>
      </c>
      <c r="H8" s="9">
        <v>70</v>
      </c>
      <c r="I8" s="9">
        <f t="shared" si="0"/>
        <v>10</v>
      </c>
      <c r="J8" s="9">
        <v>75</v>
      </c>
      <c r="K8" s="9">
        <v>50</v>
      </c>
      <c r="L8" s="9">
        <f t="shared" si="1"/>
        <v>485</v>
      </c>
    </row>
    <row r="9" spans="1:12">
      <c r="A9" s="2">
        <v>6</v>
      </c>
      <c r="B9" s="2" t="s">
        <v>8</v>
      </c>
      <c r="C9" s="2" t="s">
        <v>32</v>
      </c>
      <c r="D9" s="2" t="s">
        <v>9</v>
      </c>
      <c r="E9" s="3" t="s">
        <v>28</v>
      </c>
      <c r="F9" s="2" t="s">
        <v>23</v>
      </c>
      <c r="G9" s="2">
        <v>2</v>
      </c>
      <c r="H9" s="9">
        <f>VLOOKUP(F9,[1]Consignment!$F$4:$H$9,3,FALSE)</f>
        <v>75</v>
      </c>
      <c r="I9" s="9">
        <f t="shared" si="0"/>
        <v>4</v>
      </c>
      <c r="J9" s="9">
        <v>30</v>
      </c>
      <c r="K9" s="9">
        <v>50</v>
      </c>
      <c r="L9" s="9">
        <f t="shared" si="1"/>
        <v>234</v>
      </c>
    </row>
    <row r="10" spans="1:12">
      <c r="A10" s="2">
        <v>7</v>
      </c>
      <c r="B10" s="2" t="s">
        <v>12</v>
      </c>
      <c r="C10" s="2" t="s">
        <v>34</v>
      </c>
      <c r="D10" s="2" t="s">
        <v>13</v>
      </c>
      <c r="E10" s="3" t="s">
        <v>28</v>
      </c>
      <c r="F10" s="2" t="s">
        <v>22</v>
      </c>
      <c r="G10" s="2">
        <v>3</v>
      </c>
      <c r="H10" s="9">
        <f>VLOOKUP(F10,[1]Consignment!$F$4:$H$9,3,FALSE)</f>
        <v>75</v>
      </c>
      <c r="I10" s="9">
        <f t="shared" si="0"/>
        <v>6</v>
      </c>
      <c r="J10" s="9">
        <v>36</v>
      </c>
      <c r="K10" s="9">
        <v>50</v>
      </c>
      <c r="L10" s="9">
        <f t="shared" si="1"/>
        <v>317</v>
      </c>
    </row>
    <row r="11" spans="1:12">
      <c r="A11" s="2">
        <v>8</v>
      </c>
      <c r="B11" s="2" t="s">
        <v>1</v>
      </c>
      <c r="C11" s="2" t="s">
        <v>0</v>
      </c>
      <c r="D11" s="2" t="s">
        <v>2</v>
      </c>
      <c r="E11" s="3" t="s">
        <v>28</v>
      </c>
      <c r="F11" s="2" t="s">
        <v>21</v>
      </c>
      <c r="G11" s="2">
        <v>2</v>
      </c>
      <c r="H11" s="9">
        <f>VLOOKUP(F11,[1]Consignment!$F$4:$H$9,3,FALSE)</f>
        <v>100</v>
      </c>
      <c r="I11" s="9">
        <f t="shared" si="0"/>
        <v>4</v>
      </c>
      <c r="J11" s="9">
        <v>30</v>
      </c>
      <c r="K11" s="9">
        <v>50</v>
      </c>
      <c r="L11" s="9">
        <f t="shared" si="1"/>
        <v>284</v>
      </c>
    </row>
    <row r="12" spans="1:12">
      <c r="A12" s="2">
        <v>9</v>
      </c>
      <c r="B12" s="2" t="s">
        <v>14</v>
      </c>
      <c r="C12" s="2" t="s">
        <v>35</v>
      </c>
      <c r="D12" s="2" t="s">
        <v>15</v>
      </c>
      <c r="E12" s="3" t="s">
        <v>28</v>
      </c>
      <c r="F12" s="2" t="s">
        <v>26</v>
      </c>
      <c r="G12" s="2">
        <v>18</v>
      </c>
      <c r="H12" s="9">
        <v>100</v>
      </c>
      <c r="I12" s="9">
        <f t="shared" si="0"/>
        <v>36</v>
      </c>
      <c r="J12" s="9">
        <v>270</v>
      </c>
      <c r="K12" s="9">
        <v>50</v>
      </c>
      <c r="L12" s="9">
        <f t="shared" si="1"/>
        <v>2156</v>
      </c>
    </row>
    <row r="13" spans="1:12">
      <c r="A13" s="2">
        <v>10</v>
      </c>
      <c r="B13" s="2" t="s">
        <v>16</v>
      </c>
      <c r="C13" s="2" t="s">
        <v>36</v>
      </c>
      <c r="D13" s="2" t="s">
        <v>17</v>
      </c>
      <c r="E13" s="3" t="s">
        <v>28</v>
      </c>
      <c r="F13" s="2" t="s">
        <v>26</v>
      </c>
      <c r="G13" s="2">
        <v>6</v>
      </c>
      <c r="H13" s="9">
        <v>100</v>
      </c>
      <c r="I13" s="9">
        <f t="shared" si="0"/>
        <v>12</v>
      </c>
      <c r="J13" s="9">
        <v>90</v>
      </c>
      <c r="K13" s="9">
        <v>50</v>
      </c>
      <c r="L13" s="9">
        <f t="shared" si="1"/>
        <v>752</v>
      </c>
    </row>
    <row r="14" spans="1:12">
      <c r="A14" s="2">
        <v>11</v>
      </c>
      <c r="B14" s="2" t="s">
        <v>16</v>
      </c>
      <c r="C14" s="2" t="s">
        <v>37</v>
      </c>
      <c r="D14" s="2" t="s">
        <v>18</v>
      </c>
      <c r="E14" s="3" t="s">
        <v>28</v>
      </c>
      <c r="F14" s="2" t="s">
        <v>27</v>
      </c>
      <c r="G14" s="2">
        <v>2</v>
      </c>
      <c r="H14" s="9">
        <v>75</v>
      </c>
      <c r="I14" s="9">
        <f t="shared" si="0"/>
        <v>4</v>
      </c>
      <c r="J14" s="9">
        <v>20</v>
      </c>
      <c r="K14" s="9">
        <v>50</v>
      </c>
      <c r="L14" s="9">
        <f t="shared" si="1"/>
        <v>224</v>
      </c>
    </row>
    <row r="15" spans="1:12">
      <c r="A15" s="2">
        <v>12</v>
      </c>
      <c r="B15" s="2" t="s">
        <v>19</v>
      </c>
      <c r="C15" s="2" t="s">
        <v>38</v>
      </c>
      <c r="D15" s="2" t="s">
        <v>20</v>
      </c>
      <c r="E15" s="3" t="s">
        <v>28</v>
      </c>
      <c r="F15" s="2" t="s">
        <v>22</v>
      </c>
      <c r="G15" s="2">
        <v>4</v>
      </c>
      <c r="H15" s="9">
        <f>VLOOKUP(F15,[1]Consignment!$F$4:$H$9,3,FALSE)</f>
        <v>75</v>
      </c>
      <c r="I15" s="9">
        <f t="shared" si="0"/>
        <v>8</v>
      </c>
      <c r="J15" s="9">
        <v>48</v>
      </c>
      <c r="K15" s="9">
        <v>50</v>
      </c>
      <c r="L15" s="9">
        <f t="shared" si="1"/>
        <v>406</v>
      </c>
    </row>
    <row r="16" spans="1:12" s="8" customFormat="1">
      <c r="A16" s="10"/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7">
        <f>SUM(L4:L15)</f>
        <v>6508</v>
      </c>
    </row>
    <row r="17" spans="1:12" s="8" customFormat="1" ht="30" customHeight="1">
      <c r="A17" s="11" t="s">
        <v>51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  <c r="L17" s="12"/>
    </row>
    <row r="18" spans="1:12" s="8" customFormat="1" ht="30" customHeight="1">
      <c r="A18" s="11" t="s">
        <v>50</v>
      </c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</row>
  </sheetData>
  <sortState ref="B4:L15">
    <sortCondition ref="B4"/>
  </sortState>
  <mergeCells count="7">
    <mergeCell ref="A16:K16"/>
    <mergeCell ref="A17:L17"/>
    <mergeCell ref="A18:L18"/>
    <mergeCell ref="A1:H1"/>
    <mergeCell ref="I1:L1"/>
    <mergeCell ref="A2:H2"/>
    <mergeCell ref="I2:L2"/>
  </mergeCells>
  <pageMargins left="0.5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2025-06-13T03:47:49Z</cp:lastPrinted>
  <dcterms:created xsi:type="dcterms:W3CDTF">2025-06-09T07:11:51Z</dcterms:created>
  <dcterms:modified xsi:type="dcterms:W3CDTF">2025-06-13T10:29:14Z</dcterms:modified>
</cp:coreProperties>
</file>