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7" i="1" l="1"/>
  <c r="H23" i="1"/>
  <c r="L23" i="1" s="1"/>
  <c r="H22" i="1"/>
  <c r="L22" i="1" s="1"/>
  <c r="H21" i="1"/>
  <c r="L21" i="1" s="1"/>
  <c r="H20" i="1"/>
  <c r="L20" i="1" s="1"/>
  <c r="H19" i="1"/>
  <c r="L19" i="1" s="1"/>
  <c r="H18" i="1"/>
  <c r="L18" i="1" s="1"/>
  <c r="H17" i="1"/>
  <c r="L17" i="1" s="1"/>
  <c r="H16" i="1"/>
  <c r="L16" i="1" s="1"/>
  <c r="H15" i="1"/>
  <c r="L15" i="1" s="1"/>
  <c r="H14" i="1"/>
  <c r="L14" i="1" s="1"/>
  <c r="H13" i="1"/>
  <c r="L13" i="1" s="1"/>
  <c r="H12" i="1"/>
  <c r="L12" i="1" s="1"/>
  <c r="H11" i="1"/>
  <c r="L11" i="1" s="1"/>
  <c r="H10" i="1"/>
  <c r="L10" i="1" s="1"/>
  <c r="H9" i="1"/>
  <c r="L9" i="1" s="1"/>
  <c r="H8" i="1"/>
  <c r="L8" i="1" s="1"/>
  <c r="H7" i="1"/>
  <c r="L7" i="1" s="1"/>
  <c r="H6" i="1"/>
  <c r="L6" i="1" s="1"/>
  <c r="H5" i="1"/>
  <c r="L5" i="1" s="1"/>
  <c r="H4" i="1"/>
  <c r="L4" i="1" s="1"/>
  <c r="L24" i="1" s="1"/>
  <c r="I5" i="1"/>
  <c r="I6" i="1"/>
  <c r="I7" i="1"/>
  <c r="I8" i="1"/>
  <c r="I9" i="1"/>
  <c r="I10" i="1"/>
  <c r="I11" i="1"/>
  <c r="I12" i="1"/>
  <c r="I13" i="1"/>
  <c r="I15" i="1"/>
  <c r="I14" i="1"/>
  <c r="I16" i="1"/>
  <c r="I17" i="1"/>
  <c r="I20" i="1"/>
  <c r="I21" i="1"/>
  <c r="I18" i="1"/>
  <c r="I19" i="1"/>
  <c r="I22" i="1"/>
  <c r="I23" i="1"/>
  <c r="I4" i="1"/>
</calcChain>
</file>

<file path=xl/sharedStrings.xml><?xml version="1.0" encoding="utf-8"?>
<sst xmlns="http://schemas.openxmlformats.org/spreadsheetml/2006/main" count="118" uniqueCount="77">
  <si>
    <t>INVOICE
PRAGATI LOGISTICS,SAMANTA SAHI KHUNTIA LANE,8984191006
GST No:21AGHPB9356M1Z9</t>
  </si>
  <si>
    <t>04/7/2024</t>
  </si>
  <si>
    <t>358</t>
  </si>
  <si>
    <t>20/7/2024</t>
  </si>
  <si>
    <t>472</t>
  </si>
  <si>
    <t>18/7/2024</t>
  </si>
  <si>
    <t>16186</t>
  </si>
  <si>
    <t>23/7/2024</t>
  </si>
  <si>
    <t>16223</t>
  </si>
  <si>
    <t>471</t>
  </si>
  <si>
    <t>17/7/2024</t>
  </si>
  <si>
    <t>12652</t>
  </si>
  <si>
    <t>16/7/2024</t>
  </si>
  <si>
    <t>12650</t>
  </si>
  <si>
    <t>15/7/2024</t>
  </si>
  <si>
    <t>12645</t>
  </si>
  <si>
    <t>09/7/2024</t>
  </si>
  <si>
    <t>16157</t>
  </si>
  <si>
    <t>05/7/2024</t>
  </si>
  <si>
    <t>422</t>
  </si>
  <si>
    <t>29/7/2024</t>
  </si>
  <si>
    <t>12716</t>
  </si>
  <si>
    <t>12649</t>
  </si>
  <si>
    <t>08/7/2024</t>
  </si>
  <si>
    <t>12625</t>
  </si>
  <si>
    <t>520</t>
  </si>
  <si>
    <t>31/7/2024</t>
  </si>
  <si>
    <t>521</t>
  </si>
  <si>
    <t>478</t>
  </si>
  <si>
    <t>Thanking you for your business.
PRAGATI LOGISTICS</t>
  </si>
  <si>
    <t>PARADEEP</t>
  </si>
  <si>
    <t>RAGHUNATHPUR</t>
  </si>
  <si>
    <t>NUAPATNA</t>
  </si>
  <si>
    <t>PATTAMUNDAI</t>
  </si>
  <si>
    <t>JHUMPURI</t>
  </si>
  <si>
    <t>DASARATHPUR</t>
  </si>
  <si>
    <t>KAMAKHYANAGAR</t>
  </si>
  <si>
    <t>RAHAMA</t>
  </si>
  <si>
    <t>KENDRAPARA</t>
  </si>
  <si>
    <t>ASKA</t>
  </si>
  <si>
    <t>JALESWAR</t>
  </si>
  <si>
    <t>BALIGUDA</t>
  </si>
  <si>
    <t>BALIAPAL</t>
  </si>
  <si>
    <t>CTC</t>
  </si>
  <si>
    <t>PL/DO/06468</t>
  </si>
  <si>
    <t>PL/DO/07500</t>
  </si>
  <si>
    <t>PL/DO/07366</t>
  </si>
  <si>
    <t>PL/DO/07665</t>
  </si>
  <si>
    <t>PL/DO/07463</t>
  </si>
  <si>
    <t>PL/DO/07279</t>
  </si>
  <si>
    <t>PL/DO/07203</t>
  </si>
  <si>
    <t>PL/DO/07165</t>
  </si>
  <si>
    <t>PL/DO/06811</t>
  </si>
  <si>
    <t>PL/DO/06509</t>
  </si>
  <si>
    <t>PL/MA/05777</t>
  </si>
  <si>
    <t>PL/MA/05184</t>
  </si>
  <si>
    <t>PL/MA/04850</t>
  </si>
  <si>
    <t>PL/MA/05760</t>
  </si>
  <si>
    <t>PL/MA/05891</t>
  </si>
  <si>
    <t>PL/MA/05364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</si>
  <si>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</si>
  <si>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</si>
  <si>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</si>
  <si>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</si>
  <si>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</si>
  <si>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</si>
  <si>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</si>
  <si>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</si>
  <si>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</si>
  <si>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AMT.</t>
  </si>
  <si>
    <t>SHERGARH</t>
  </si>
  <si>
    <t>Kindly, verify &amp; confirm within 7 days, else GST will be filed by 20th AUG, 2024. 
GST to be paid by Consignor under Reverse Charge Mechanism(RCM) as per GST.</t>
  </si>
  <si>
    <t>HML</t>
  </si>
  <si>
    <t>DD.CH.</t>
  </si>
  <si>
    <t>(RUPEES FIFTEEN THOUSAND FOUR HUNDRED NINETY ONE ONLY)</t>
  </si>
  <si>
    <t xml:space="preserve">Bill Date:31/07/2024
Bill NO : 14619
Total Amount: 15491.00
</t>
  </si>
  <si>
    <t xml:space="preserve">GULMARG PRODUCTS
Address: HOLDING NO.366, WARD NO.13, 
NANDI SAHI,,CHOUDHURY BZAR-753001 ODISHA,9668199633
GST No:21AABFG1688F1ZR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</si>
</sst>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66676</xdr:rowOff>
    </xdr:from>
    <xdr:to>
      <xdr:col>7</xdr:col>
      <xdr:colOff>342900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6"/>
          <a:ext cx="4543425" cy="904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GATI%20LOGISTICS\BILL%20QUOTATION\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</row>
        <row r="5">
          <cell r="B5" t="str">
            <v>BALICHANDRAPUR</v>
          </cell>
          <cell r="C5">
            <v>100</v>
          </cell>
        </row>
        <row r="6">
          <cell r="B6" t="str">
            <v>HARIPUR HAT</v>
          </cell>
          <cell r="C6">
            <v>100</v>
          </cell>
        </row>
        <row r="7">
          <cell r="B7" t="str">
            <v>JAJPUR TOWN</v>
          </cell>
          <cell r="C7">
            <v>100</v>
          </cell>
        </row>
        <row r="8">
          <cell r="B8" t="str">
            <v>JARKA</v>
          </cell>
          <cell r="C8">
            <v>100</v>
          </cell>
        </row>
        <row r="9">
          <cell r="B9" t="str">
            <v>NIALI</v>
          </cell>
          <cell r="C9">
            <v>100</v>
          </cell>
        </row>
        <row r="10">
          <cell r="B10" t="str">
            <v>PANIKOILI</v>
          </cell>
          <cell r="C10">
            <v>100</v>
          </cell>
        </row>
        <row r="11">
          <cell r="B11" t="str">
            <v>PARADEEP</v>
          </cell>
          <cell r="C11">
            <v>100</v>
          </cell>
        </row>
        <row r="12">
          <cell r="B12" t="str">
            <v>TALCHER</v>
          </cell>
          <cell r="C12">
            <v>100</v>
          </cell>
        </row>
        <row r="13">
          <cell r="B13" t="str">
            <v>PIPILI</v>
          </cell>
          <cell r="C13">
            <v>110</v>
          </cell>
        </row>
        <row r="14">
          <cell r="B14" t="str">
            <v>JALESWAR</v>
          </cell>
          <cell r="C14">
            <v>120</v>
          </cell>
        </row>
        <row r="15">
          <cell r="B15" t="str">
            <v>RAGHUNATHPUR</v>
          </cell>
          <cell r="C15">
            <v>95</v>
          </cell>
        </row>
        <row r="16">
          <cell r="B16" t="str">
            <v>BHADRAK</v>
          </cell>
          <cell r="C16">
            <v>100</v>
          </cell>
        </row>
        <row r="17">
          <cell r="B17" t="str">
            <v>KENDRAPARA</v>
          </cell>
          <cell r="C17">
            <v>100</v>
          </cell>
        </row>
        <row r="18">
          <cell r="B18" t="str">
            <v>HATADIHI</v>
          </cell>
          <cell r="C18">
            <v>100</v>
          </cell>
        </row>
        <row r="19">
          <cell r="B19" t="str">
            <v>ITAMATI</v>
          </cell>
          <cell r="C19">
            <v>100</v>
          </cell>
        </row>
        <row r="20">
          <cell r="B20" t="str">
            <v>KHURDA</v>
          </cell>
          <cell r="C20">
            <v>100</v>
          </cell>
        </row>
        <row r="21">
          <cell r="B21" t="str">
            <v>PATTAMUNDAI</v>
          </cell>
          <cell r="C21">
            <v>100</v>
          </cell>
        </row>
        <row r="22">
          <cell r="B22" t="str">
            <v>SORO</v>
          </cell>
          <cell r="C22">
            <v>100</v>
          </cell>
        </row>
        <row r="23">
          <cell r="B23" t="str">
            <v>NAYAGARH</v>
          </cell>
          <cell r="C23">
            <v>100</v>
          </cell>
        </row>
        <row r="24">
          <cell r="B24" t="str">
            <v>BALAMUKULI</v>
          </cell>
          <cell r="C24">
            <v>100</v>
          </cell>
        </row>
        <row r="25">
          <cell r="B25" t="str">
            <v>JOGESWARPUR</v>
          </cell>
          <cell r="C25">
            <v>100</v>
          </cell>
        </row>
        <row r="26">
          <cell r="B26" t="str">
            <v>BALANGA</v>
          </cell>
          <cell r="C26">
            <v>100</v>
          </cell>
        </row>
        <row r="27">
          <cell r="B27" t="str">
            <v>JAJPUR ROAD</v>
          </cell>
          <cell r="C27">
            <v>100</v>
          </cell>
        </row>
        <row r="28">
          <cell r="B28" t="str">
            <v>SALIPUR</v>
          </cell>
          <cell r="C28">
            <v>100</v>
          </cell>
        </row>
        <row r="29">
          <cell r="B29" t="str">
            <v>NUAPATNA</v>
          </cell>
          <cell r="C29">
            <v>100</v>
          </cell>
        </row>
        <row r="30">
          <cell r="B30" t="str">
            <v>SUKINDA</v>
          </cell>
          <cell r="C30">
            <v>100</v>
          </cell>
        </row>
        <row r="31">
          <cell r="B31" t="str">
            <v>NIMAPARA</v>
          </cell>
          <cell r="C31">
            <v>100</v>
          </cell>
        </row>
        <row r="32">
          <cell r="B32" t="str">
            <v>PALUR</v>
          </cell>
          <cell r="C32">
            <v>120</v>
          </cell>
        </row>
        <row r="33">
          <cell r="B33" t="str">
            <v>ASKA</v>
          </cell>
          <cell r="C33">
            <v>100</v>
          </cell>
        </row>
        <row r="34">
          <cell r="B34" t="str">
            <v>BALIAPAL</v>
          </cell>
          <cell r="C34">
            <v>120</v>
          </cell>
        </row>
        <row r="35">
          <cell r="B35" t="str">
            <v>KARANJIA</v>
          </cell>
          <cell r="C35">
            <v>130</v>
          </cell>
        </row>
        <row r="36">
          <cell r="B36" t="str">
            <v>BOUDH</v>
          </cell>
          <cell r="C36">
            <v>140</v>
          </cell>
        </row>
        <row r="37">
          <cell r="B37" t="str">
            <v>CHANDBALI</v>
          </cell>
          <cell r="C37">
            <v>100</v>
          </cell>
        </row>
        <row r="38">
          <cell r="B38" t="str">
            <v>PURUSOTTAMPUR</v>
          </cell>
          <cell r="C38">
            <v>140</v>
          </cell>
        </row>
        <row r="39">
          <cell r="B39" t="str">
            <v>DIGAPAHANDI</v>
          </cell>
          <cell r="C39">
            <v>120</v>
          </cell>
        </row>
        <row r="40">
          <cell r="B40" t="str">
            <v>DARADA PATNA</v>
          </cell>
          <cell r="C40">
            <v>100</v>
          </cell>
        </row>
        <row r="41">
          <cell r="B41" t="str">
            <v>ATHAGARH</v>
          </cell>
          <cell r="C41">
            <v>100</v>
          </cell>
        </row>
        <row r="42">
          <cell r="B42" t="str">
            <v>BHISMAGIRI</v>
          </cell>
          <cell r="C42">
            <v>140</v>
          </cell>
        </row>
        <row r="43">
          <cell r="B43" t="str">
            <v>BUGUDA</v>
          </cell>
          <cell r="C43">
            <v>130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</row>
        <row r="46">
          <cell r="B46" t="str">
            <v>RAHAMA</v>
          </cell>
          <cell r="C46">
            <v>95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</row>
        <row r="49">
          <cell r="B49" t="str">
            <v>BALUGAON</v>
          </cell>
          <cell r="C49">
            <v>100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</row>
        <row r="65">
          <cell r="B65" t="str">
            <v>DASPALLA</v>
          </cell>
          <cell r="C65">
            <v>100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</row>
        <row r="97">
          <cell r="B97" t="str">
            <v>BALIGUDA</v>
          </cell>
          <cell r="C97">
            <v>120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</row>
        <row r="102">
          <cell r="B102" t="str">
            <v>POLASARA</v>
          </cell>
          <cell r="C102">
            <v>120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</row>
        <row r="106">
          <cell r="B106" t="str">
            <v>CHIKITI</v>
          </cell>
          <cell r="C106">
            <v>130</v>
          </cell>
        </row>
        <row r="107">
          <cell r="B107" t="str">
            <v>CHIKITI PENTHA</v>
          </cell>
          <cell r="C107">
            <v>130</v>
          </cell>
        </row>
        <row r="108">
          <cell r="B108" t="str">
            <v>DEOGARH</v>
          </cell>
          <cell r="C108">
            <v>150</v>
          </cell>
        </row>
        <row r="109">
          <cell r="B109" t="str">
            <v>HINJILIKATU</v>
          </cell>
          <cell r="C109">
            <v>130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</row>
        <row r="113">
          <cell r="B113" t="str">
            <v>BOLANGIR</v>
          </cell>
          <cell r="C113">
            <v>140</v>
          </cell>
        </row>
        <row r="114">
          <cell r="B114" t="str">
            <v>CHHATRAPUR</v>
          </cell>
          <cell r="C114">
            <v>140</v>
          </cell>
        </row>
        <row r="115">
          <cell r="B115" t="str">
            <v>REDHAKHOL</v>
          </cell>
          <cell r="C115">
            <v>160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100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</row>
        <row r="125">
          <cell r="B125" t="str">
            <v>TIKABALI</v>
          </cell>
          <cell r="C125">
            <v>180</v>
          </cell>
        </row>
        <row r="126">
          <cell r="B126" t="str">
            <v>PATNAGARH</v>
          </cell>
          <cell r="C126">
            <v>220</v>
          </cell>
        </row>
        <row r="127">
          <cell r="B127" t="str">
            <v>SUNDERGARH</v>
          </cell>
          <cell r="C127">
            <v>160</v>
          </cell>
        </row>
        <row r="128">
          <cell r="B128" t="str">
            <v>TITIRA</v>
          </cell>
          <cell r="C128">
            <v>110</v>
          </cell>
        </row>
        <row r="129">
          <cell r="B129" t="str">
            <v>ANANDAPUR</v>
          </cell>
          <cell r="C129">
            <v>110</v>
          </cell>
        </row>
        <row r="130">
          <cell r="B130" t="str">
            <v>KODALA</v>
          </cell>
          <cell r="C130">
            <v>140</v>
          </cell>
        </row>
        <row r="131">
          <cell r="B131" t="str">
            <v>MARSHAGHAI</v>
          </cell>
          <cell r="C131">
            <v>100</v>
          </cell>
        </row>
        <row r="132">
          <cell r="B132" t="str">
            <v>BRAHMAGIRI</v>
          </cell>
          <cell r="C132">
            <v>100</v>
          </cell>
        </row>
        <row r="133">
          <cell r="B133" t="str">
            <v>MUGUPAL</v>
          </cell>
          <cell r="C133">
            <v>100</v>
          </cell>
        </row>
        <row r="134">
          <cell r="B134" t="str">
            <v>MULAPAL</v>
          </cell>
          <cell r="C134">
            <v>100</v>
          </cell>
        </row>
        <row r="135">
          <cell r="B135" t="str">
            <v>BORIKINA</v>
          </cell>
          <cell r="C135">
            <v>110</v>
          </cell>
        </row>
        <row r="136">
          <cell r="B136" t="str">
            <v>CHHENAPADI</v>
          </cell>
          <cell r="C136">
            <v>112</v>
          </cell>
        </row>
        <row r="137">
          <cell r="B137" t="str">
            <v>NAHARPADA</v>
          </cell>
          <cell r="C137">
            <v>120</v>
          </cell>
        </row>
        <row r="138">
          <cell r="B138" t="str">
            <v>BASUDEVPUR</v>
          </cell>
          <cell r="C138">
            <v>120</v>
          </cell>
        </row>
        <row r="139">
          <cell r="B139" t="str">
            <v>BELABAHALI</v>
          </cell>
          <cell r="C139">
            <v>110</v>
          </cell>
        </row>
        <row r="140">
          <cell r="B140" t="str">
            <v>NAUGAON</v>
          </cell>
          <cell r="C140">
            <v>110</v>
          </cell>
        </row>
        <row r="141">
          <cell r="B141" t="str">
            <v>BINJHARPUR</v>
          </cell>
          <cell r="C141">
            <v>110</v>
          </cell>
        </row>
        <row r="142">
          <cell r="B142" t="str">
            <v>RAMCHANDRAPUR</v>
          </cell>
          <cell r="C142">
            <v>110</v>
          </cell>
        </row>
        <row r="143">
          <cell r="B143" t="str">
            <v>CHANDANESWAR</v>
          </cell>
          <cell r="C143">
            <v>130</v>
          </cell>
        </row>
        <row r="144">
          <cell r="B144" t="str">
            <v>NTPC KANIHA</v>
          </cell>
          <cell r="C144">
            <v>110</v>
          </cell>
        </row>
        <row r="145">
          <cell r="B145" t="str">
            <v>RAJ SUNAKHALA</v>
          </cell>
          <cell r="C145">
            <v>100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O1" sqref="O1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6.5703125" style="1" customWidth="1"/>
    <col min="8" max="8" width="7.7109375" style="2" customWidth="1"/>
    <col min="9" max="9" width="6.7109375" style="2" customWidth="1"/>
    <col min="10" max="10" width="7.5703125" style="2" customWidth="1"/>
    <col min="11" max="11" width="6.7109375" style="2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20"/>
      <c r="K1" s="20"/>
      <c r="L1" s="21"/>
    </row>
    <row r="2" spans="1:12" ht="76.5" customHeight="1">
      <c r="A2" s="16" t="s">
        <v>76</v>
      </c>
      <c r="B2" s="17"/>
      <c r="C2" s="17"/>
      <c r="D2" s="17"/>
      <c r="E2" s="17"/>
      <c r="F2" s="17"/>
      <c r="G2" s="17"/>
      <c r="H2" s="18"/>
      <c r="I2" s="19" t="s">
        <v>75</v>
      </c>
      <c r="J2" s="20"/>
      <c r="K2" s="20"/>
      <c r="L2" s="21"/>
    </row>
    <row r="3" spans="1:12" s="3" customFormat="1">
      <c r="A3" s="5" t="s">
        <v>60</v>
      </c>
      <c r="B3" s="5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9" t="s">
        <v>67</v>
      </c>
      <c r="I3" s="9" t="s">
        <v>72</v>
      </c>
      <c r="J3" s="9" t="s">
        <v>73</v>
      </c>
      <c r="K3" s="9" t="s">
        <v>68</v>
      </c>
      <c r="L3" s="9" t="s">
        <v>69</v>
      </c>
    </row>
    <row r="4" spans="1:12">
      <c r="A4" s="22">
        <v>1</v>
      </c>
      <c r="B4" s="4" t="s">
        <v>1</v>
      </c>
      <c r="C4" s="4" t="s">
        <v>44</v>
      </c>
      <c r="D4" s="8" t="s">
        <v>43</v>
      </c>
      <c r="E4" s="4" t="s">
        <v>30</v>
      </c>
      <c r="F4" s="4" t="s">
        <v>2</v>
      </c>
      <c r="G4" s="4">
        <v>6</v>
      </c>
      <c r="H4" s="6">
        <f>VLOOKUP(E4,'[1]GULMARG PRODUCT'!$B$4:$C$149,2,FALSE)</f>
        <v>100</v>
      </c>
      <c r="I4" s="6">
        <f>G4*2</f>
        <v>12</v>
      </c>
      <c r="J4" s="6">
        <v>72</v>
      </c>
      <c r="K4" s="6">
        <v>50</v>
      </c>
      <c r="L4" s="6">
        <f>G4*H4+I4+J4+K4</f>
        <v>734</v>
      </c>
    </row>
    <row r="5" spans="1:12">
      <c r="A5" s="22">
        <v>2</v>
      </c>
      <c r="B5" s="4" t="s">
        <v>18</v>
      </c>
      <c r="C5" s="4" t="s">
        <v>53</v>
      </c>
      <c r="D5" s="8" t="s">
        <v>43</v>
      </c>
      <c r="E5" s="4" t="s">
        <v>38</v>
      </c>
      <c r="F5" s="4" t="s">
        <v>19</v>
      </c>
      <c r="G5" s="4">
        <v>5</v>
      </c>
      <c r="H5" s="6">
        <f>VLOOKUP(E5,'[1]GULMARG PRODUCT'!$B$4:$C$149,2,FALSE)</f>
        <v>100</v>
      </c>
      <c r="I5" s="6">
        <f>G5*2</f>
        <v>10</v>
      </c>
      <c r="J5" s="6">
        <v>60</v>
      </c>
      <c r="K5" s="6">
        <v>50</v>
      </c>
      <c r="L5" s="6">
        <f>G5*H5+I5+J5+K5</f>
        <v>620</v>
      </c>
    </row>
    <row r="6" spans="1:12">
      <c r="A6" s="22">
        <v>3</v>
      </c>
      <c r="B6" s="4" t="s">
        <v>23</v>
      </c>
      <c r="C6" s="4" t="s">
        <v>56</v>
      </c>
      <c r="D6" s="8" t="s">
        <v>43</v>
      </c>
      <c r="E6" s="4" t="s">
        <v>39</v>
      </c>
      <c r="F6" s="4" t="s">
        <v>24</v>
      </c>
      <c r="G6" s="4">
        <v>2</v>
      </c>
      <c r="H6" s="6">
        <f>VLOOKUP(E6,'[1]GULMARG PRODUCT'!$B$4:$C$149,2,FALSE)</f>
        <v>100</v>
      </c>
      <c r="I6" s="6">
        <f>G6*2</f>
        <v>4</v>
      </c>
      <c r="J6" s="6">
        <v>50</v>
      </c>
      <c r="K6" s="6">
        <v>50</v>
      </c>
      <c r="L6" s="6">
        <f>G6*H6+I6+J6+K6</f>
        <v>304</v>
      </c>
    </row>
    <row r="7" spans="1:12">
      <c r="A7" s="22">
        <v>4</v>
      </c>
      <c r="B7" s="4" t="s">
        <v>23</v>
      </c>
      <c r="C7" s="4" t="s">
        <v>56</v>
      </c>
      <c r="D7" s="8" t="s">
        <v>43</v>
      </c>
      <c r="E7" s="4" t="s">
        <v>39</v>
      </c>
      <c r="F7" s="4" t="s">
        <v>24</v>
      </c>
      <c r="G7" s="4">
        <v>2</v>
      </c>
      <c r="H7" s="6">
        <f>VLOOKUP(E7,'[1]GULMARG PRODUCT'!$B$4:$C$149,2,FALSE)</f>
        <v>100</v>
      </c>
      <c r="I7" s="6">
        <f>G7*2</f>
        <v>4</v>
      </c>
      <c r="J7" s="6">
        <v>50</v>
      </c>
      <c r="K7" s="6">
        <v>50</v>
      </c>
      <c r="L7" s="6">
        <f>G7*H7+I7+J7+K7</f>
        <v>304</v>
      </c>
    </row>
    <row r="8" spans="1:12">
      <c r="A8" s="22">
        <v>5</v>
      </c>
      <c r="B8" s="4" t="s">
        <v>16</v>
      </c>
      <c r="C8" s="4" t="s">
        <v>52</v>
      </c>
      <c r="D8" s="8" t="s">
        <v>43</v>
      </c>
      <c r="E8" s="4" t="s">
        <v>37</v>
      </c>
      <c r="F8" s="4" t="s">
        <v>17</v>
      </c>
      <c r="G8" s="4">
        <v>4</v>
      </c>
      <c r="H8" s="6">
        <f>VLOOKUP(E8,'[1]GULMARG PRODUCT'!$B$4:$C$149,2,FALSE)</f>
        <v>95</v>
      </c>
      <c r="I8" s="6">
        <f>G8*2</f>
        <v>8</v>
      </c>
      <c r="J8" s="6">
        <v>48</v>
      </c>
      <c r="K8" s="6">
        <v>50</v>
      </c>
      <c r="L8" s="6">
        <f>G8*H8+I8+J8+K8</f>
        <v>486</v>
      </c>
    </row>
    <row r="9" spans="1:12">
      <c r="A9" s="22">
        <v>6</v>
      </c>
      <c r="B9" s="4" t="s">
        <v>14</v>
      </c>
      <c r="C9" s="4" t="s">
        <v>51</v>
      </c>
      <c r="D9" s="8" t="s">
        <v>43</v>
      </c>
      <c r="E9" s="4" t="s">
        <v>36</v>
      </c>
      <c r="F9" s="4" t="s">
        <v>15</v>
      </c>
      <c r="G9" s="4">
        <v>5</v>
      </c>
      <c r="H9" s="6">
        <f>VLOOKUP(E9,'[1]GULMARG PRODUCT'!$B$4:$C$149,2,FALSE)</f>
        <v>100</v>
      </c>
      <c r="I9" s="6">
        <f>G9*2</f>
        <v>10</v>
      </c>
      <c r="J9" s="6">
        <v>60</v>
      </c>
      <c r="K9" s="6">
        <v>50</v>
      </c>
      <c r="L9" s="6">
        <f>G9*H9+I9+J9+K9</f>
        <v>620</v>
      </c>
    </row>
    <row r="10" spans="1:12">
      <c r="A10" s="22">
        <v>7</v>
      </c>
      <c r="B10" s="4" t="s">
        <v>12</v>
      </c>
      <c r="C10" s="4" t="s">
        <v>50</v>
      </c>
      <c r="D10" s="8" t="s">
        <v>43</v>
      </c>
      <c r="E10" s="4" t="s">
        <v>35</v>
      </c>
      <c r="F10" s="4" t="s">
        <v>13</v>
      </c>
      <c r="G10" s="4">
        <v>5</v>
      </c>
      <c r="H10" s="6">
        <f>VLOOKUP(E10,'[1]GULMARG PRODUCT'!$B$4:$C$149,2,FALSE)</f>
        <v>100</v>
      </c>
      <c r="I10" s="6">
        <f>G10*2</f>
        <v>10</v>
      </c>
      <c r="J10" s="6">
        <v>125</v>
      </c>
      <c r="K10" s="6">
        <v>50</v>
      </c>
      <c r="L10" s="6">
        <f>G10*H10+I10+J10+K10</f>
        <v>685</v>
      </c>
    </row>
    <row r="11" spans="1:12">
      <c r="A11" s="22">
        <v>8</v>
      </c>
      <c r="B11" s="4" t="s">
        <v>12</v>
      </c>
      <c r="C11" s="4" t="s">
        <v>55</v>
      </c>
      <c r="D11" s="8" t="s">
        <v>43</v>
      </c>
      <c r="E11" s="4" t="s">
        <v>40</v>
      </c>
      <c r="F11" s="4" t="s">
        <v>22</v>
      </c>
      <c r="G11" s="4">
        <v>2</v>
      </c>
      <c r="H11" s="6">
        <f>VLOOKUP(E11,'[1]GULMARG PRODUCT'!$B$4:$C$149,2,FALSE)</f>
        <v>120</v>
      </c>
      <c r="I11" s="6">
        <f>G11*2</f>
        <v>4</v>
      </c>
      <c r="J11" s="6">
        <v>24</v>
      </c>
      <c r="K11" s="6">
        <v>50</v>
      </c>
      <c r="L11" s="6">
        <f>G11*H11+I11+J11+K11</f>
        <v>318</v>
      </c>
    </row>
    <row r="12" spans="1:12">
      <c r="A12" s="22">
        <v>9</v>
      </c>
      <c r="B12" s="4" t="s">
        <v>10</v>
      </c>
      <c r="C12" s="4" t="s">
        <v>49</v>
      </c>
      <c r="D12" s="8" t="s">
        <v>43</v>
      </c>
      <c r="E12" s="4" t="s">
        <v>34</v>
      </c>
      <c r="F12" s="4" t="s">
        <v>11</v>
      </c>
      <c r="G12" s="4">
        <v>3</v>
      </c>
      <c r="H12" s="6">
        <f>VLOOKUP(E12,'[1]GULMARG PRODUCT'!$B$4:$C$149,2,FALSE)</f>
        <v>100</v>
      </c>
      <c r="I12" s="6">
        <f>G12*2</f>
        <v>6</v>
      </c>
      <c r="J12" s="6">
        <v>75</v>
      </c>
      <c r="K12" s="6">
        <v>50</v>
      </c>
      <c r="L12" s="6">
        <f>G12*H12+I12+J12+K12</f>
        <v>431</v>
      </c>
    </row>
    <row r="13" spans="1:12">
      <c r="A13" s="22">
        <v>10</v>
      </c>
      <c r="B13" s="4" t="s">
        <v>5</v>
      </c>
      <c r="C13" s="4" t="s">
        <v>46</v>
      </c>
      <c r="D13" s="8" t="s">
        <v>43</v>
      </c>
      <c r="E13" s="4" t="s">
        <v>32</v>
      </c>
      <c r="F13" s="4" t="s">
        <v>6</v>
      </c>
      <c r="G13" s="4">
        <v>6</v>
      </c>
      <c r="H13" s="6">
        <f>VLOOKUP(E13,'[1]GULMARG PRODUCT'!$B$4:$C$149,2,FALSE)</f>
        <v>100</v>
      </c>
      <c r="I13" s="6">
        <f>G13*2</f>
        <v>12</v>
      </c>
      <c r="J13" s="6">
        <v>90</v>
      </c>
      <c r="K13" s="6">
        <v>50</v>
      </c>
      <c r="L13" s="6">
        <f>G13*H13+I13+J13+K13</f>
        <v>752</v>
      </c>
    </row>
    <row r="14" spans="1:12">
      <c r="A14" s="22">
        <v>11</v>
      </c>
      <c r="B14" s="4" t="s">
        <v>3</v>
      </c>
      <c r="C14" s="4" t="s">
        <v>48</v>
      </c>
      <c r="D14" s="8" t="s">
        <v>43</v>
      </c>
      <c r="E14" s="4" t="s">
        <v>33</v>
      </c>
      <c r="F14" s="4" t="s">
        <v>9</v>
      </c>
      <c r="G14" s="4">
        <v>4</v>
      </c>
      <c r="H14" s="6">
        <f>VLOOKUP(E14,'[1]GULMARG PRODUCT'!$B$4:$C$149,2,FALSE)</f>
        <v>100</v>
      </c>
      <c r="I14" s="6">
        <f>G14*2</f>
        <v>8</v>
      </c>
      <c r="J14" s="6">
        <v>48</v>
      </c>
      <c r="K14" s="6">
        <v>50</v>
      </c>
      <c r="L14" s="6">
        <f>G14*H14+I14+J14+K14</f>
        <v>506</v>
      </c>
    </row>
    <row r="15" spans="1:12">
      <c r="A15" s="22">
        <v>12</v>
      </c>
      <c r="B15" s="4" t="s">
        <v>3</v>
      </c>
      <c r="C15" s="4" t="s">
        <v>45</v>
      </c>
      <c r="D15" s="8" t="s">
        <v>43</v>
      </c>
      <c r="E15" s="4" t="s">
        <v>31</v>
      </c>
      <c r="F15" s="4" t="s">
        <v>4</v>
      </c>
      <c r="G15" s="4">
        <v>4</v>
      </c>
      <c r="H15" s="6">
        <f>VLOOKUP(E15,'[1]GULMARG PRODUCT'!$B$4:$C$149,2,FALSE)</f>
        <v>95</v>
      </c>
      <c r="I15" s="6">
        <f>G15*2</f>
        <v>8</v>
      </c>
      <c r="J15" s="6">
        <v>48</v>
      </c>
      <c r="K15" s="6">
        <v>50</v>
      </c>
      <c r="L15" s="6">
        <f>G15*H15+I15+J15+K15</f>
        <v>486</v>
      </c>
    </row>
    <row r="16" spans="1:12">
      <c r="A16" s="22">
        <v>13</v>
      </c>
      <c r="B16" s="4" t="s">
        <v>3</v>
      </c>
      <c r="C16" s="4" t="s">
        <v>59</v>
      </c>
      <c r="D16" s="8" t="s">
        <v>43</v>
      </c>
      <c r="E16" s="4" t="s">
        <v>70</v>
      </c>
      <c r="F16" s="4" t="s">
        <v>28</v>
      </c>
      <c r="G16" s="4">
        <v>5</v>
      </c>
      <c r="H16" s="6">
        <f>VLOOKUP(E16,'[1]GULMARG PRODUCT'!$B$4:$C$149,2,FALSE)</f>
        <v>130</v>
      </c>
      <c r="I16" s="6">
        <f>G16*2</f>
        <v>10</v>
      </c>
      <c r="J16" s="6">
        <v>125</v>
      </c>
      <c r="K16" s="6">
        <v>50</v>
      </c>
      <c r="L16" s="6">
        <f>G16*H16+I16+J16+K16</f>
        <v>835</v>
      </c>
    </row>
    <row r="17" spans="1:12">
      <c r="A17" s="22">
        <v>14</v>
      </c>
      <c r="B17" s="4" t="s">
        <v>7</v>
      </c>
      <c r="C17" s="4" t="s">
        <v>47</v>
      </c>
      <c r="D17" s="8" t="s">
        <v>43</v>
      </c>
      <c r="E17" s="4" t="s">
        <v>32</v>
      </c>
      <c r="F17" s="4" t="s">
        <v>8</v>
      </c>
      <c r="G17" s="4">
        <v>2</v>
      </c>
      <c r="H17" s="6">
        <f>VLOOKUP(E17,'[1]GULMARG PRODUCT'!$B$4:$C$149,2,FALSE)</f>
        <v>100</v>
      </c>
      <c r="I17" s="6">
        <f>G17*2</f>
        <v>4</v>
      </c>
      <c r="J17" s="6">
        <v>30</v>
      </c>
      <c r="K17" s="6">
        <v>50</v>
      </c>
      <c r="L17" s="6">
        <f>G17*H17+I17+J17+K17</f>
        <v>284</v>
      </c>
    </row>
    <row r="18" spans="1:12">
      <c r="A18" s="22">
        <v>15</v>
      </c>
      <c r="B18" s="4" t="s">
        <v>20</v>
      </c>
      <c r="C18" s="4" t="s">
        <v>57</v>
      </c>
      <c r="D18" s="8" t="s">
        <v>43</v>
      </c>
      <c r="E18" s="4" t="s">
        <v>41</v>
      </c>
      <c r="F18" s="4" t="s">
        <v>25</v>
      </c>
      <c r="G18" s="4">
        <v>7</v>
      </c>
      <c r="H18" s="6">
        <f>VLOOKUP(E18,'[1]GULMARG PRODUCT'!$B$4:$C$149,2,FALSE)</f>
        <v>120</v>
      </c>
      <c r="I18" s="6">
        <f>G18*2</f>
        <v>14</v>
      </c>
      <c r="J18" s="6">
        <v>700</v>
      </c>
      <c r="K18" s="6">
        <v>50</v>
      </c>
      <c r="L18" s="6">
        <f>G18*H18+I18+J18+K18</f>
        <v>1604</v>
      </c>
    </row>
    <row r="19" spans="1:12">
      <c r="A19" s="22">
        <v>16</v>
      </c>
      <c r="B19" s="4" t="s">
        <v>20</v>
      </c>
      <c r="C19" s="4" t="s">
        <v>57</v>
      </c>
      <c r="D19" s="8" t="s">
        <v>43</v>
      </c>
      <c r="E19" s="4" t="s">
        <v>41</v>
      </c>
      <c r="F19" s="4" t="s">
        <v>25</v>
      </c>
      <c r="G19" s="4">
        <v>7</v>
      </c>
      <c r="H19" s="6">
        <f>VLOOKUP(E19,'[1]GULMARG PRODUCT'!$B$4:$C$149,2,FALSE)</f>
        <v>120</v>
      </c>
      <c r="I19" s="6">
        <f>G19*2</f>
        <v>14</v>
      </c>
      <c r="J19" s="6">
        <v>700</v>
      </c>
      <c r="K19" s="6">
        <v>50</v>
      </c>
      <c r="L19" s="6">
        <f>G19*H19+I19+J19+K19</f>
        <v>1604</v>
      </c>
    </row>
    <row r="20" spans="1:12">
      <c r="A20" s="22">
        <v>17</v>
      </c>
      <c r="B20" s="4" t="s">
        <v>20</v>
      </c>
      <c r="C20" s="4" t="s">
        <v>54</v>
      </c>
      <c r="D20" s="8" t="s">
        <v>43</v>
      </c>
      <c r="E20" s="4" t="s">
        <v>39</v>
      </c>
      <c r="F20" s="4" t="s">
        <v>21</v>
      </c>
      <c r="G20" s="4">
        <v>7</v>
      </c>
      <c r="H20" s="6">
        <f>VLOOKUP(E20,'[1]GULMARG PRODUCT'!$B$4:$C$149,2,FALSE)</f>
        <v>100</v>
      </c>
      <c r="I20" s="6">
        <f>G20*2</f>
        <v>14</v>
      </c>
      <c r="J20" s="6">
        <v>175</v>
      </c>
      <c r="K20" s="6">
        <v>50</v>
      </c>
      <c r="L20" s="6">
        <f>G20*H20+I20+J20+K20</f>
        <v>939</v>
      </c>
    </row>
    <row r="21" spans="1:12">
      <c r="A21" s="22">
        <v>18</v>
      </c>
      <c r="B21" s="4" t="s">
        <v>20</v>
      </c>
      <c r="C21" s="4" t="s">
        <v>54</v>
      </c>
      <c r="D21" s="8" t="s">
        <v>43</v>
      </c>
      <c r="E21" s="4" t="s">
        <v>39</v>
      </c>
      <c r="F21" s="4" t="s">
        <v>21</v>
      </c>
      <c r="G21" s="4">
        <v>7</v>
      </c>
      <c r="H21" s="6">
        <f>VLOOKUP(E21,'[1]GULMARG PRODUCT'!$B$4:$C$149,2,FALSE)</f>
        <v>100</v>
      </c>
      <c r="I21" s="6">
        <f>G21*2</f>
        <v>14</v>
      </c>
      <c r="J21" s="6">
        <v>175</v>
      </c>
      <c r="K21" s="6">
        <v>50</v>
      </c>
      <c r="L21" s="6">
        <f>G21*H21+I21+J21+K21</f>
        <v>939</v>
      </c>
    </row>
    <row r="22" spans="1:12">
      <c r="A22" s="22">
        <v>19</v>
      </c>
      <c r="B22" s="4" t="s">
        <v>26</v>
      </c>
      <c r="C22" s="4" t="s">
        <v>58</v>
      </c>
      <c r="D22" s="8" t="s">
        <v>43</v>
      </c>
      <c r="E22" s="4" t="s">
        <v>42</v>
      </c>
      <c r="F22" s="4" t="s">
        <v>27</v>
      </c>
      <c r="G22" s="4">
        <v>10</v>
      </c>
      <c r="H22" s="6">
        <f>VLOOKUP(E22,'[1]GULMARG PRODUCT'!$B$4:$C$149,2,FALSE)</f>
        <v>120</v>
      </c>
      <c r="I22" s="6">
        <f>G22*2</f>
        <v>20</v>
      </c>
      <c r="J22" s="6">
        <v>250</v>
      </c>
      <c r="K22" s="6">
        <v>50</v>
      </c>
      <c r="L22" s="6">
        <f>G22*H22+I22+J22+K22</f>
        <v>1520</v>
      </c>
    </row>
    <row r="23" spans="1:12">
      <c r="A23" s="22">
        <v>20</v>
      </c>
      <c r="B23" s="4" t="s">
        <v>26</v>
      </c>
      <c r="C23" s="4" t="s">
        <v>58</v>
      </c>
      <c r="D23" s="8" t="s">
        <v>43</v>
      </c>
      <c r="E23" s="4" t="s">
        <v>42</v>
      </c>
      <c r="F23" s="4" t="s">
        <v>27</v>
      </c>
      <c r="G23" s="4">
        <v>10</v>
      </c>
      <c r="H23" s="6">
        <f>VLOOKUP(E23,'[1]GULMARG PRODUCT'!$B$4:$C$149,2,FALSE)</f>
        <v>120</v>
      </c>
      <c r="I23" s="6">
        <f>G23*2</f>
        <v>20</v>
      </c>
      <c r="J23" s="6">
        <v>250</v>
      </c>
      <c r="K23" s="6">
        <v>50</v>
      </c>
      <c r="L23" s="6">
        <f>G23*H23+I23+J23+K23</f>
        <v>1520</v>
      </c>
    </row>
    <row r="24" spans="1:12" s="3" customFormat="1">
      <c r="A24" s="10" t="s">
        <v>74</v>
      </c>
      <c r="B24" s="11"/>
      <c r="C24" s="11"/>
      <c r="D24" s="11"/>
      <c r="E24" s="11"/>
      <c r="F24" s="11"/>
      <c r="G24" s="11"/>
      <c r="H24" s="12"/>
      <c r="I24" s="12"/>
      <c r="J24" s="12"/>
      <c r="K24" s="13"/>
      <c r="L24" s="7">
        <f>SUM(L4:L23)</f>
        <v>15491</v>
      </c>
    </row>
    <row r="25" spans="1:12" s="3" customFormat="1" ht="30" customHeight="1">
      <c r="A25" s="14" t="s">
        <v>71</v>
      </c>
      <c r="B25" s="14"/>
      <c r="C25" s="14"/>
      <c r="D25" s="14"/>
      <c r="E25" s="14"/>
      <c r="F25" s="14"/>
      <c r="G25" s="14"/>
      <c r="H25" s="15"/>
      <c r="I25" s="15"/>
      <c r="J25" s="15"/>
      <c r="K25" s="15"/>
      <c r="L25" s="15"/>
    </row>
    <row r="26" spans="1:12" s="3" customFormat="1" ht="30" customHeight="1" thickBot="1">
      <c r="A26" s="14" t="s">
        <v>29</v>
      </c>
      <c r="B26" s="14"/>
      <c r="C26" s="14"/>
      <c r="D26" s="14"/>
      <c r="E26" s="14"/>
      <c r="F26" s="14"/>
      <c r="G26" s="23"/>
      <c r="H26" s="15"/>
      <c r="I26" s="15"/>
      <c r="J26" s="15"/>
      <c r="K26" s="15"/>
      <c r="L26" s="15"/>
    </row>
    <row r="27" spans="1:12" ht="15.75" thickBot="1">
      <c r="G27" s="24">
        <f>SUM(G4:G23)</f>
        <v>103</v>
      </c>
    </row>
  </sheetData>
  <sortState ref="B4:L23">
    <sortCondition ref="B4:B23"/>
    <sortCondition ref="C4:C23"/>
  </sortState>
  <mergeCells count="7">
    <mergeCell ref="A24:K24"/>
    <mergeCell ref="A25:L25"/>
    <mergeCell ref="A26:L26"/>
    <mergeCell ref="A1:H1"/>
    <mergeCell ref="A2:H2"/>
    <mergeCell ref="I1:L1"/>
    <mergeCell ref="I2:L2"/>
  </mergeCells>
  <pageMargins left="0.24" right="0.3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2024-08-13T14:09:50Z</cp:lastPrinted>
  <dcterms:created xsi:type="dcterms:W3CDTF">2024-08-12T05:13:26Z</dcterms:created>
  <dcterms:modified xsi:type="dcterms:W3CDTF">2024-08-13T14:09:50Z</dcterms:modified>
</cp:coreProperties>
</file>