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G15"/>
  <c r="J5"/>
  <c r="J6"/>
  <c r="J7"/>
  <c r="J8"/>
  <c r="J9"/>
  <c r="J10"/>
  <c r="J11"/>
  <c r="I5"/>
  <c r="I6"/>
  <c r="I7"/>
  <c r="I8"/>
  <c r="I9"/>
  <c r="I10"/>
  <c r="I11"/>
  <c r="H5"/>
  <c r="L5" s="1"/>
  <c r="H6"/>
  <c r="L6" s="1"/>
  <c r="H7"/>
  <c r="L7" s="1"/>
  <c r="H8"/>
  <c r="L8" s="1"/>
  <c r="H9"/>
  <c r="L9" s="1"/>
  <c r="H10"/>
  <c r="L10" s="1"/>
  <c r="H11"/>
  <c r="L11" s="1"/>
  <c r="J4"/>
  <c r="I4"/>
  <c r="H4"/>
</calcChain>
</file>

<file path=xl/sharedStrings.xml><?xml version="1.0" encoding="utf-8"?>
<sst xmlns="http://schemas.openxmlformats.org/spreadsheetml/2006/main" count="58" uniqueCount="46">
  <si>
    <t>01/4/2026</t>
  </si>
  <si>
    <t>1294</t>
  </si>
  <si>
    <t>02/4/2026</t>
  </si>
  <si>
    <t>1222</t>
  </si>
  <si>
    <t>05/4/2026</t>
  </si>
  <si>
    <t>1309</t>
  </si>
  <si>
    <t>1289</t>
  </si>
  <si>
    <t>1315</t>
  </si>
  <si>
    <t>15/4/2026</t>
  </si>
  <si>
    <t>16</t>
  </si>
  <si>
    <t>19</t>
  </si>
  <si>
    <t>22/4/2026</t>
  </si>
  <si>
    <t>28</t>
  </si>
  <si>
    <t>JALESWAR</t>
  </si>
  <si>
    <t>RAIRANGPUR</t>
  </si>
  <si>
    <t>BHADRAK</t>
  </si>
  <si>
    <t>CHANDPUR</t>
  </si>
  <si>
    <t>SORO</t>
  </si>
  <si>
    <t>ITAMATI</t>
  </si>
  <si>
    <t>CTC</t>
  </si>
  <si>
    <t>JA/00057</t>
  </si>
  <si>
    <t>JA/00134</t>
  </si>
  <si>
    <t>JA/00219</t>
  </si>
  <si>
    <t>JA/00282</t>
  </si>
  <si>
    <t>JA/00379</t>
  </si>
  <si>
    <t>JA/00812</t>
  </si>
  <si>
    <t>JA/00895</t>
  </si>
  <si>
    <t>JA/01283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</si>
  <si>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</si>
  <si>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</si>
  <si>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</si>
  <si>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</si>
  <si>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</si>
  <si>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</si>
  <si>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</si>
  <si>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</si>
  <si>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</si>
  <si>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</si>
  <si>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</si>
  <si>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</si>
  <si>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</si>
  <si>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</si>
  <si>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</si>
  <si>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(RUPEES NINE THOUSAND SIX HUNDRED FOURTY FOUR ONLY)</t>
  </si>
  <si>
    <t>Kindly, verify &amp; confirm within 7 days, else GST will be filed by 20th MAY,2026
GST to be paid by Consignor under Reverse Charge Mechanism(RCM) as per GST.</t>
  </si>
  <si>
    <t>Bill Date: 30/04/2026
Bill NO : 2757
Total Amount : 9644.00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</si>
</sst>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4670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40</v>
      </c>
      <c r="I1" s="21"/>
      <c r="J1" s="21"/>
      <c r="K1" s="21"/>
      <c r="L1" s="22"/>
    </row>
    <row r="2" spans="1:12" s="1" customFormat="1" ht="60" customHeight="1">
      <c r="A2" s="17" t="s">
        <v>41</v>
      </c>
      <c r="B2" s="18"/>
      <c r="C2" s="18"/>
      <c r="D2" s="18"/>
      <c r="E2" s="18"/>
      <c r="F2" s="18"/>
      <c r="G2" s="19"/>
      <c r="H2" s="20" t="s">
        <v>45</v>
      </c>
      <c r="I2" s="21"/>
      <c r="J2" s="21"/>
      <c r="K2" s="21"/>
      <c r="L2" s="22"/>
    </row>
    <row r="3" spans="1:12" s="2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6" t="s">
        <v>35</v>
      </c>
      <c r="I3" s="6" t="s">
        <v>36</v>
      </c>
      <c r="J3" s="6" t="s">
        <v>37</v>
      </c>
      <c r="K3" s="6" t="s">
        <v>38</v>
      </c>
      <c r="L3" s="6" t="s">
        <v>39</v>
      </c>
    </row>
    <row r="4" spans="1:12">
      <c r="A4" s="3">
        <v>1</v>
      </c>
      <c r="B4" s="3" t="s">
        <v>0</v>
      </c>
      <c r="C4" s="3" t="s">
        <v>20</v>
      </c>
      <c r="D4" s="3" t="s">
        <v>1</v>
      </c>
      <c r="E4" s="4" t="s">
        <v>19</v>
      </c>
      <c r="F4" s="3" t="s">
        <v>13</v>
      </c>
      <c r="G4" s="3">
        <v>8</v>
      </c>
      <c r="H4" s="7">
        <f>VLOOKUP(F4,'[1]LOCK MASTER'!$C$5:$D$61,2,FALSE)</f>
        <v>140</v>
      </c>
      <c r="I4" s="7">
        <f>G4*2</f>
        <v>16</v>
      </c>
      <c r="J4" s="7">
        <f>G4*12</f>
        <v>96</v>
      </c>
      <c r="K4" s="7">
        <v>50</v>
      </c>
      <c r="L4" s="7">
        <f>G4*H4+I4+J4+K4</f>
        <v>1282</v>
      </c>
    </row>
    <row r="5" spans="1:12">
      <c r="A5" s="3">
        <v>2</v>
      </c>
      <c r="B5" s="3" t="s">
        <v>0</v>
      </c>
      <c r="C5" s="3" t="s">
        <v>23</v>
      </c>
      <c r="D5" s="3" t="s">
        <v>6</v>
      </c>
      <c r="E5" s="4" t="s">
        <v>19</v>
      </c>
      <c r="F5" s="3" t="s">
        <v>16</v>
      </c>
      <c r="G5" s="3">
        <v>5</v>
      </c>
      <c r="H5" s="7">
        <f>VLOOKUP(F5,'[1]LOCK MASTER'!$C$5:$D$61,2,FALSE)</f>
        <v>60</v>
      </c>
      <c r="I5" s="7">
        <f t="shared" ref="I5:I11" si="0">G5*2</f>
        <v>10</v>
      </c>
      <c r="J5" s="7">
        <f t="shared" ref="J5:J11" si="1">G5*12</f>
        <v>60</v>
      </c>
      <c r="K5" s="7">
        <v>50</v>
      </c>
      <c r="L5" s="7">
        <f t="shared" ref="L5:L11" si="2">G5*H5+I5+J5+K5</f>
        <v>420</v>
      </c>
    </row>
    <row r="6" spans="1:12">
      <c r="A6" s="3">
        <v>3</v>
      </c>
      <c r="B6" s="3" t="s">
        <v>2</v>
      </c>
      <c r="C6" s="3" t="s">
        <v>21</v>
      </c>
      <c r="D6" s="3" t="s">
        <v>3</v>
      </c>
      <c r="E6" s="4" t="s">
        <v>19</v>
      </c>
      <c r="F6" s="3" t="s">
        <v>14</v>
      </c>
      <c r="G6" s="3">
        <v>10</v>
      </c>
      <c r="H6" s="7">
        <f>VLOOKUP(F6,'[1]LOCK MASTER'!$C$5:$D$61,2,FALSE)</f>
        <v>110</v>
      </c>
      <c r="I6" s="7">
        <f t="shared" si="0"/>
        <v>20</v>
      </c>
      <c r="J6" s="7">
        <f t="shared" si="1"/>
        <v>120</v>
      </c>
      <c r="K6" s="7">
        <v>50</v>
      </c>
      <c r="L6" s="7">
        <f t="shared" si="2"/>
        <v>1290</v>
      </c>
    </row>
    <row r="7" spans="1:12">
      <c r="A7" s="3">
        <v>4</v>
      </c>
      <c r="B7" s="3" t="s">
        <v>2</v>
      </c>
      <c r="C7" s="3" t="s">
        <v>24</v>
      </c>
      <c r="D7" s="3" t="s">
        <v>7</v>
      </c>
      <c r="E7" s="4" t="s">
        <v>19</v>
      </c>
      <c r="F7" s="3" t="s">
        <v>17</v>
      </c>
      <c r="G7" s="3">
        <v>11</v>
      </c>
      <c r="H7" s="7">
        <f>VLOOKUP(F7,'[1]LOCK MASTER'!$C$5:$D$61,2,FALSE)</f>
        <v>100</v>
      </c>
      <c r="I7" s="7">
        <f t="shared" si="0"/>
        <v>22</v>
      </c>
      <c r="J7" s="7">
        <f t="shared" si="1"/>
        <v>132</v>
      </c>
      <c r="K7" s="7">
        <v>50</v>
      </c>
      <c r="L7" s="7">
        <f t="shared" si="2"/>
        <v>1304</v>
      </c>
    </row>
    <row r="8" spans="1:12">
      <c r="A8" s="3">
        <v>5</v>
      </c>
      <c r="B8" s="3" t="s">
        <v>4</v>
      </c>
      <c r="C8" s="3" t="s">
        <v>22</v>
      </c>
      <c r="D8" s="3" t="s">
        <v>5</v>
      </c>
      <c r="E8" s="4" t="s">
        <v>19</v>
      </c>
      <c r="F8" s="3" t="s">
        <v>15</v>
      </c>
      <c r="G8" s="3">
        <v>20</v>
      </c>
      <c r="H8" s="7">
        <f>VLOOKUP(F8,'[1]LOCK MASTER'!$C$5:$D$61,2,FALSE)</f>
        <v>80</v>
      </c>
      <c r="I8" s="7">
        <f t="shared" si="0"/>
        <v>40</v>
      </c>
      <c r="J8" s="7">
        <f t="shared" si="1"/>
        <v>240</v>
      </c>
      <c r="K8" s="7">
        <v>50</v>
      </c>
      <c r="L8" s="7">
        <f t="shared" si="2"/>
        <v>1930</v>
      </c>
    </row>
    <row r="9" spans="1:12">
      <c r="A9" s="3">
        <v>6</v>
      </c>
      <c r="B9" s="3" t="s">
        <v>8</v>
      </c>
      <c r="C9" s="3" t="s">
        <v>25</v>
      </c>
      <c r="D9" s="3" t="s">
        <v>9</v>
      </c>
      <c r="E9" s="4" t="s">
        <v>19</v>
      </c>
      <c r="F9" s="3" t="s">
        <v>16</v>
      </c>
      <c r="G9" s="3">
        <v>2</v>
      </c>
      <c r="H9" s="7">
        <f>VLOOKUP(F9,'[1]LOCK MASTER'!$C$5:$D$61,2,FALSE)</f>
        <v>60</v>
      </c>
      <c r="I9" s="7">
        <f t="shared" si="0"/>
        <v>4</v>
      </c>
      <c r="J9" s="7">
        <f t="shared" si="1"/>
        <v>24</v>
      </c>
      <c r="K9" s="7">
        <v>50</v>
      </c>
      <c r="L9" s="7">
        <f t="shared" si="2"/>
        <v>198</v>
      </c>
    </row>
    <row r="10" spans="1:12">
      <c r="A10" s="3">
        <v>7</v>
      </c>
      <c r="B10" s="3" t="s">
        <v>8</v>
      </c>
      <c r="C10" s="3" t="s">
        <v>26</v>
      </c>
      <c r="D10" s="3" t="s">
        <v>10</v>
      </c>
      <c r="E10" s="4" t="s">
        <v>19</v>
      </c>
      <c r="F10" s="3" t="s">
        <v>18</v>
      </c>
      <c r="G10" s="3">
        <v>25</v>
      </c>
      <c r="H10" s="7">
        <f>VLOOKUP(F10,'[1]LOCK MASTER'!$C$5:$D$61,2,FALSE)</f>
        <v>80</v>
      </c>
      <c r="I10" s="7">
        <f t="shared" si="0"/>
        <v>50</v>
      </c>
      <c r="J10" s="7">
        <f t="shared" si="1"/>
        <v>300</v>
      </c>
      <c r="K10" s="7">
        <v>50</v>
      </c>
      <c r="L10" s="7">
        <f t="shared" si="2"/>
        <v>2400</v>
      </c>
    </row>
    <row r="11" spans="1:12">
      <c r="A11" s="3">
        <v>8</v>
      </c>
      <c r="B11" s="3" t="s">
        <v>11</v>
      </c>
      <c r="C11" s="3" t="s">
        <v>27</v>
      </c>
      <c r="D11" s="3" t="s">
        <v>12</v>
      </c>
      <c r="E11" s="4" t="s">
        <v>19</v>
      </c>
      <c r="F11" s="3" t="s">
        <v>13</v>
      </c>
      <c r="G11" s="3">
        <v>5</v>
      </c>
      <c r="H11" s="7">
        <f>VLOOKUP(F11,'[1]LOCK MASTER'!$C$5:$D$61,2,FALSE)</f>
        <v>140</v>
      </c>
      <c r="I11" s="7">
        <f t="shared" si="0"/>
        <v>10</v>
      </c>
      <c r="J11" s="7">
        <f t="shared" si="1"/>
        <v>60</v>
      </c>
      <c r="K11" s="7">
        <v>50</v>
      </c>
      <c r="L11" s="7">
        <f t="shared" si="2"/>
        <v>820</v>
      </c>
    </row>
    <row r="12" spans="1:12" s="9" customFormat="1">
      <c r="A12" s="11" t="s">
        <v>43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8">
        <f>SUM(L4:L11)</f>
        <v>9644</v>
      </c>
    </row>
    <row r="13" spans="1:12" s="9" customFormat="1" ht="30" customHeight="1">
      <c r="A13" s="15" t="s">
        <v>44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9" customFormat="1" ht="30" customHeight="1">
      <c r="A14" s="15" t="s">
        <v>42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>
      <c r="G15" s="10">
        <f>SUM(G4:G11)</f>
        <v>86</v>
      </c>
    </row>
  </sheetData>
  <sortState ref="B2:G9">
    <sortCondition ref="B2"/>
  </sortState>
  <mergeCells count="7">
    <mergeCell ref="A12:K12"/>
    <mergeCell ref="A13:L13"/>
    <mergeCell ref="A14:L14"/>
    <mergeCell ref="A1:G1"/>
    <mergeCell ref="H1:L1"/>
    <mergeCell ref="A2:G2"/>
    <mergeCell ref="H2:L2"/>
  </mergeCells>
  <conditionalFormatting sqref="C12:C15">
    <cfRule type="duplicateValues" dxfId="1" priority="2"/>
  </conditionalFormatting>
  <conditionalFormatting sqref="C12:C14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2026-05-14T04:00:53Z</cp:lastPrinted>
  <dcterms:created xsi:type="dcterms:W3CDTF">2026-05-11T10:41:45Z</dcterms:created>
  <dcterms:modified xsi:type="dcterms:W3CDTF">2026-05-14T04:00:55Z</dcterms:modified>
</cp:coreProperties>
</file>