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Sheet1!$A$7:$M$33</definedName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I28" i="1"/>
  <c r="H28"/>
  <c r="L28" s="1"/>
  <c r="I27"/>
  <c r="H27"/>
  <c r="L27" s="1"/>
  <c r="I26"/>
  <c r="H26"/>
  <c r="L26" s="1"/>
  <c r="I25"/>
  <c r="H25"/>
  <c r="L25" s="1"/>
  <c r="I24"/>
  <c r="H24"/>
  <c r="L24" s="1"/>
  <c r="I23"/>
  <c r="H23"/>
  <c r="L23" s="1"/>
  <c r="I22"/>
  <c r="H22"/>
  <c r="L22" s="1"/>
  <c r="I21"/>
  <c r="H21"/>
  <c r="L21" s="1"/>
  <c r="I20"/>
  <c r="H20"/>
  <c r="L20" s="1"/>
  <c r="I19"/>
  <c r="H19"/>
  <c r="L19" s="1"/>
  <c r="I18"/>
  <c r="H18"/>
  <c r="L18" s="1"/>
  <c r="I17"/>
  <c r="H17"/>
  <c r="L17" s="1"/>
  <c r="I16"/>
  <c r="H16"/>
  <c r="L16" s="1"/>
  <c r="I15"/>
  <c r="H15"/>
  <c r="L15" s="1"/>
  <c r="I14"/>
  <c r="H14"/>
  <c r="L14" s="1"/>
  <c r="I13"/>
  <c r="H13"/>
  <c r="L13" s="1"/>
  <c r="I12"/>
  <c r="H12"/>
  <c r="L12" s="1"/>
  <c r="I11"/>
  <c r="H11"/>
  <c r="L11" s="1"/>
  <c r="I10"/>
  <c r="H10"/>
  <c r="L10" s="1"/>
  <c r="I9"/>
  <c r="H9"/>
  <c r="L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I8"/>
  <c r="H8"/>
  <c r="G31"/>
  <c r="L8" l="1"/>
  <c r="L29" s="1"/>
</calcChain>
</file>

<file path=xl/sharedStrings.xml><?xml version="1.0" encoding="utf-8"?>
<sst xmlns="http://schemas.openxmlformats.org/spreadsheetml/2006/main" count="155" uniqueCount="112">
  <si>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</si>
  <si>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</si>
  <si>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</si>
  <si>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</si>
  <si>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</si>
  <si>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</si>
  <si>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</si>
  <si>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</si>
  <si>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</si>
  <si>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</si>
  <si>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</si>
  <si>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</si>
  <si>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</si>
  <si>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</si>
  <si>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</si>
  <si>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</si>
  <si>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</si>
  <si>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</si>
  <si>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</si>
  <si>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</si>
  <si>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</si>
  <si>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</si>
  <si>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INV. NO.</t>
  </si>
  <si>
    <t>Thanking You…</t>
  </si>
  <si>
    <t>CTC</t>
  </si>
  <si>
    <t>DHENKANAL</t>
  </si>
  <si>
    <t>PANDA AGENCIES</t>
  </si>
  <si>
    <t>JAJPUR ROAD</t>
  </si>
  <si>
    <t>SAHOO ENTERPRISES</t>
  </si>
  <si>
    <t>BALASORE</t>
  </si>
  <si>
    <t>KARNANI AGENCY</t>
  </si>
  <si>
    <t>ADASPUR</t>
  </si>
  <si>
    <t>SAI SHRI AGENCIES</t>
  </si>
  <si>
    <t>HINJILIKATU</t>
  </si>
  <si>
    <t>SHANVI ENTERPRISES</t>
  </si>
  <si>
    <t>INVOICE DATE : 09/08/2024</t>
  </si>
  <si>
    <t>S G SYNDICATESES</t>
  </si>
  <si>
    <t>JALESWAR</t>
  </si>
  <si>
    <t>AGARWALLA AND SONS</t>
  </si>
  <si>
    <t>KEONJHAR</t>
  </si>
  <si>
    <t>KAMAKHYANAGAR</t>
  </si>
  <si>
    <t>JASIPUR</t>
  </si>
  <si>
    <t>NARAYANI BHANDAR</t>
  </si>
  <si>
    <t>Kindly, verify &amp; confirm within 7 days, else GST will be filed by 20th SEPT, 2024.
GST to be paid by Consignor under Reverse Charge Mechanism(RCM) as per GST.</t>
  </si>
  <si>
    <t>MONTH   : AUGUST, 2024.</t>
  </si>
  <si>
    <t>27/8/2024</t>
  </si>
  <si>
    <t>PL/JA/12079</t>
  </si>
  <si>
    <t>400922</t>
  </si>
  <si>
    <t>PL/JA/12080</t>
  </si>
  <si>
    <t>400926</t>
  </si>
  <si>
    <t>BALUGAON</t>
  </si>
  <si>
    <t>JYOTI TRADERS</t>
  </si>
  <si>
    <t>PL/JA/12081</t>
  </si>
  <si>
    <t>400928</t>
  </si>
  <si>
    <t>PL/JA/12093</t>
  </si>
  <si>
    <t>400925</t>
  </si>
  <si>
    <t>28/8/2024</t>
  </si>
  <si>
    <t>PL/JA/12135</t>
  </si>
  <si>
    <t>937</t>
  </si>
  <si>
    <t>JATNI</t>
  </si>
  <si>
    <t xml:space="preserve">SUBHAM AGENCY </t>
  </si>
  <si>
    <t>30/8/2024</t>
  </si>
  <si>
    <t>PL/JA/12378</t>
  </si>
  <si>
    <t>950</t>
  </si>
  <si>
    <t>GOPINATH TRADERS</t>
  </si>
  <si>
    <t>PL/JA/12407</t>
  </si>
  <si>
    <t>975</t>
  </si>
  <si>
    <t>JAJPUR TOWN</t>
  </si>
  <si>
    <t xml:space="preserve">BHAGABATI ENTERPRISES </t>
  </si>
  <si>
    <t>PL/JA/12431</t>
  </si>
  <si>
    <t>982</t>
  </si>
  <si>
    <t>PL/JA/12457</t>
  </si>
  <si>
    <t>980</t>
  </si>
  <si>
    <t>BUDHAPADA</t>
  </si>
  <si>
    <t xml:space="preserve">MAA BHUASUNI VEARITY STORE </t>
  </si>
  <si>
    <t>PL/JA/12507</t>
  </si>
  <si>
    <t>978</t>
  </si>
  <si>
    <t>PL/JA/12508</t>
  </si>
  <si>
    <t>949</t>
  </si>
  <si>
    <t>31/8/2024</t>
  </si>
  <si>
    <t>PL/JA/12873</t>
  </si>
  <si>
    <t>952</t>
  </si>
  <si>
    <t>PINAKI ASSOCIATE</t>
  </si>
  <si>
    <t>01/9/2024</t>
  </si>
  <si>
    <t>PL/JA/12688</t>
  </si>
  <si>
    <t>400999</t>
  </si>
  <si>
    <t>ICHHAPUR ATHAGARH</t>
  </si>
  <si>
    <t>GAYATRI PUJA BHANDAR</t>
  </si>
  <si>
    <t>PL/JA/12747</t>
  </si>
  <si>
    <t>984</t>
  </si>
  <si>
    <t>PL/JA/12748</t>
  </si>
  <si>
    <t>0960</t>
  </si>
  <si>
    <t>HARI SAHOO BANAUSADHI BHANDAR</t>
  </si>
  <si>
    <t>PL/JA/12752</t>
  </si>
  <si>
    <t>0976</t>
  </si>
  <si>
    <t>PL/JA/12759</t>
  </si>
  <si>
    <t>0992</t>
  </si>
  <si>
    <t>PL/JA/12764</t>
  </si>
  <si>
    <t>0977</t>
  </si>
  <si>
    <t>DUBURI</t>
  </si>
  <si>
    <t>SARTHAK AGENCY</t>
  </si>
  <si>
    <t>PL/JA/12765</t>
  </si>
  <si>
    <t>0996</t>
  </si>
  <si>
    <t>BANKI</t>
  </si>
  <si>
    <t>DURGA ENTERPRISES</t>
  </si>
  <si>
    <t>PL/JA/12766</t>
  </si>
  <si>
    <t>0995</t>
  </si>
  <si>
    <t>MAA DURGA AGENCY</t>
  </si>
  <si>
    <t>PL/JA/12798</t>
  </si>
  <si>
    <t>958</t>
  </si>
  <si>
    <t>(RUPEES TWENTY SIX THOUSAND SIXTY EIGHT ONLY)</t>
  </si>
  <si>
    <t>BILL NO :  18912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</si>
</sst>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16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0" borderId="1" xfId="0" applyNumberFormat="1" applyBorder="1"/>
    <xf numFmtId="2" fontId="15" fillId="0" borderId="1" xfId="0" applyNumberFormat="1" applyFont="1" applyBorder="1" applyAlignment="1">
      <alignment horizontal="right" vertical="center"/>
    </xf>
    <xf numFmtId="0" fontId="15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16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right" vertical="center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</row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8"/>
  <sheetViews>
    <sheetView tabSelected="1" zoomScale="145" zoomScaleNormal="145" workbookViewId="0">
      <selection activeCell="M4" sqref="M4"/>
    </sheetView>
  </sheetViews>
  <sheetFormatPr defaultRowHeight="15" customHeight="1"/>
  <cols>
    <col min="1" max="1" width="3.7109375" style="29" customWidth="1"/>
    <col min="2" max="2" width="10.140625" style="37" bestFit="1" customWidth="1"/>
    <col min="3" max="3" width="11.85546875" style="38" customWidth="1"/>
    <col min="4" max="4" width="8.7109375" style="38" bestFit="1" customWidth="1"/>
    <col min="5" max="5" width="6.42578125" style="38" bestFit="1" customWidth="1"/>
    <col min="6" max="6" width="17.85546875" style="27" bestFit="1" customWidth="1"/>
    <col min="7" max="7" width="5.42578125" style="26" bestFit="1" customWidth="1"/>
    <col min="8" max="8" width="6.5703125" style="30" customWidth="1"/>
    <col min="9" max="9" width="6.7109375" style="30" customWidth="1"/>
    <col min="10" max="10" width="7.140625" style="30" bestFit="1" customWidth="1"/>
    <col min="11" max="11" width="7" style="30" customWidth="1"/>
    <col min="12" max="12" width="9.140625" style="27" bestFit="1" customWidth="1"/>
    <col min="13" max="13" width="34.5703125" style="27" bestFit="1" customWidth="1"/>
    <col min="14" max="16384" width="9.140625" style="27"/>
  </cols>
  <sheetData>
    <row r="1" spans="1:13" s="18" customFormat="1" ht="15" customHeight="1">
      <c r="A1" s="18" t="s">
        <v>5</v>
      </c>
      <c r="B1" s="17"/>
      <c r="F1" s="22"/>
      <c r="G1" s="41"/>
      <c r="H1" s="19" t="s">
        <v>44</v>
      </c>
      <c r="J1" s="19"/>
      <c r="K1" s="19"/>
    </row>
    <row r="2" spans="1:13" s="18" customFormat="1" ht="15" customHeight="1">
      <c r="A2" s="42" t="s">
        <v>6</v>
      </c>
      <c r="B2" s="20"/>
      <c r="C2" s="34"/>
      <c r="F2" s="22"/>
      <c r="G2" s="41"/>
      <c r="H2" s="19" t="s">
        <v>111</v>
      </c>
      <c r="J2" s="19"/>
      <c r="K2" s="19"/>
    </row>
    <row r="3" spans="1:13" s="18" customFormat="1" ht="15" customHeight="1">
      <c r="A3" s="43" t="s">
        <v>7</v>
      </c>
      <c r="B3" s="17"/>
      <c r="C3" s="35"/>
      <c r="F3" s="22"/>
      <c r="G3" s="41"/>
      <c r="H3" s="19" t="s">
        <v>35</v>
      </c>
      <c r="J3" s="19"/>
      <c r="K3" s="19"/>
    </row>
    <row r="4" spans="1:13" s="18" customFormat="1" ht="15" customHeight="1">
      <c r="A4" s="43" t="s">
        <v>8</v>
      </c>
      <c r="B4" s="21"/>
      <c r="C4" s="35"/>
      <c r="F4" s="22"/>
      <c r="G4" s="41"/>
      <c r="H4" s="19" t="s">
        <v>9</v>
      </c>
      <c r="J4" s="19"/>
      <c r="K4" s="19"/>
    </row>
    <row r="5" spans="1:13" s="18" customFormat="1" ht="15" customHeight="1">
      <c r="B5" s="36"/>
      <c r="F5" s="32"/>
      <c r="G5" s="41"/>
      <c r="H5" s="22" t="s">
        <v>4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5" customHeight="1">
      <c r="A7" s="49" t="s">
        <v>10</v>
      </c>
      <c r="B7" s="49" t="s">
        <v>11</v>
      </c>
      <c r="C7" s="49" t="s">
        <v>12</v>
      </c>
      <c r="D7" s="49" t="s">
        <v>22</v>
      </c>
      <c r="E7" s="49" t="s">
        <v>13</v>
      </c>
      <c r="F7" s="49" t="s">
        <v>14</v>
      </c>
      <c r="G7" s="49" t="s">
        <v>15</v>
      </c>
      <c r="H7" s="50" t="s">
        <v>16</v>
      </c>
      <c r="I7" s="50" t="s">
        <v>17</v>
      </c>
      <c r="J7" s="50" t="s">
        <v>18</v>
      </c>
      <c r="K7" s="50" t="s">
        <v>19</v>
      </c>
      <c r="L7" s="50" t="s">
        <v>20</v>
      </c>
      <c r="M7" s="49" t="s">
        <v>21</v>
      </c>
    </row>
    <row r="8" spans="1:13" s="31" customFormat="1" ht="15" customHeight="1">
      <c r="A8" s="44">
        <v>1</v>
      </c>
      <c r="B8" s="45" t="s">
        <v>45</v>
      </c>
      <c r="C8" s="45" t="s">
        <v>46</v>
      </c>
      <c r="D8" s="45" t="s">
        <v>47</v>
      </c>
      <c r="E8" s="48" t="s">
        <v>24</v>
      </c>
      <c r="F8" s="45" t="s">
        <v>27</v>
      </c>
      <c r="G8" s="45">
        <v>13</v>
      </c>
      <c r="H8" s="46">
        <f>VLOOKUP(F8,'[1]N RANGA RAO'!$C$3:$D$159,2,FALSE)</f>
        <v>63</v>
      </c>
      <c r="I8" s="46">
        <f t="shared" ref="I8:I28" si="0">G8*1</f>
        <v>13</v>
      </c>
      <c r="J8" s="46">
        <v>0</v>
      </c>
      <c r="K8" s="46">
        <v>30</v>
      </c>
      <c r="L8" s="46">
        <f t="shared" ref="L8:L28" si="1">G8*H8+I8+J8+K8</f>
        <v>862</v>
      </c>
      <c r="M8" s="45" t="s">
        <v>28</v>
      </c>
    </row>
    <row r="9" spans="1:13" s="31" customFormat="1" ht="15" customHeight="1">
      <c r="A9" s="44">
        <f t="shared" ref="A9:A28" si="2">A8+1</f>
        <v>2</v>
      </c>
      <c r="B9" s="45" t="s">
        <v>45</v>
      </c>
      <c r="C9" s="45" t="s">
        <v>48</v>
      </c>
      <c r="D9" s="45" t="s">
        <v>49</v>
      </c>
      <c r="E9" s="48" t="s">
        <v>24</v>
      </c>
      <c r="F9" s="45" t="s">
        <v>50</v>
      </c>
      <c r="G9" s="45">
        <v>29</v>
      </c>
      <c r="H9" s="46">
        <f>VLOOKUP(F9,'[1]N RANGA RAO'!$C$3:$D$159,2,FALSE)</f>
        <v>60</v>
      </c>
      <c r="I9" s="46">
        <f t="shared" si="0"/>
        <v>29</v>
      </c>
      <c r="J9" s="46">
        <v>0</v>
      </c>
      <c r="K9" s="46">
        <v>30</v>
      </c>
      <c r="L9" s="46">
        <f t="shared" si="1"/>
        <v>1799</v>
      </c>
      <c r="M9" s="45" t="s">
        <v>51</v>
      </c>
    </row>
    <row r="10" spans="1:13" s="31" customFormat="1" ht="15" customHeight="1">
      <c r="A10" s="44">
        <f t="shared" si="2"/>
        <v>3</v>
      </c>
      <c r="B10" s="45" t="s">
        <v>45</v>
      </c>
      <c r="C10" s="45" t="s">
        <v>52</v>
      </c>
      <c r="D10" s="45" t="s">
        <v>53</v>
      </c>
      <c r="E10" s="48" t="s">
        <v>24</v>
      </c>
      <c r="F10" s="45" t="s">
        <v>31</v>
      </c>
      <c r="G10" s="45">
        <v>7</v>
      </c>
      <c r="H10" s="46">
        <f>VLOOKUP(F10,'[1]N RANGA RAO'!$C$3:$D$159,2,FALSE)</f>
        <v>62</v>
      </c>
      <c r="I10" s="46">
        <f t="shared" si="0"/>
        <v>7</v>
      </c>
      <c r="J10" s="46">
        <v>0</v>
      </c>
      <c r="K10" s="46">
        <v>30</v>
      </c>
      <c r="L10" s="46">
        <f t="shared" si="1"/>
        <v>471</v>
      </c>
      <c r="M10" s="45" t="s">
        <v>32</v>
      </c>
    </row>
    <row r="11" spans="1:13" s="31" customFormat="1" ht="15" customHeight="1">
      <c r="A11" s="44">
        <f t="shared" si="2"/>
        <v>4</v>
      </c>
      <c r="B11" s="45" t="s">
        <v>45</v>
      </c>
      <c r="C11" s="45" t="s">
        <v>54</v>
      </c>
      <c r="D11" s="45" t="s">
        <v>55</v>
      </c>
      <c r="E11" s="48" t="s">
        <v>24</v>
      </c>
      <c r="F11" s="45" t="s">
        <v>37</v>
      </c>
      <c r="G11" s="45">
        <v>15</v>
      </c>
      <c r="H11" s="46">
        <f>VLOOKUP(F11,'[1]N RANGA RAO'!$C$3:$D$159,2,FALSE)</f>
        <v>76</v>
      </c>
      <c r="I11" s="46">
        <f t="shared" si="0"/>
        <v>15</v>
      </c>
      <c r="J11" s="46">
        <v>0</v>
      </c>
      <c r="K11" s="46">
        <v>30</v>
      </c>
      <c r="L11" s="46">
        <f t="shared" si="1"/>
        <v>1185</v>
      </c>
      <c r="M11" s="45" t="s">
        <v>38</v>
      </c>
    </row>
    <row r="12" spans="1:13" s="31" customFormat="1" ht="15" customHeight="1">
      <c r="A12" s="44">
        <f t="shared" si="2"/>
        <v>5</v>
      </c>
      <c r="B12" s="45" t="s">
        <v>56</v>
      </c>
      <c r="C12" s="45" t="s">
        <v>57</v>
      </c>
      <c r="D12" s="45" t="s">
        <v>58</v>
      </c>
      <c r="E12" s="48" t="s">
        <v>24</v>
      </c>
      <c r="F12" s="45" t="s">
        <v>59</v>
      </c>
      <c r="G12" s="45">
        <v>29</v>
      </c>
      <c r="H12" s="46">
        <f>VLOOKUP(F12,'[1]N RANGA RAO'!$C$3:$D$159,2,FALSE)</f>
        <v>48</v>
      </c>
      <c r="I12" s="46">
        <f t="shared" si="0"/>
        <v>29</v>
      </c>
      <c r="J12" s="46">
        <v>0</v>
      </c>
      <c r="K12" s="46">
        <v>30</v>
      </c>
      <c r="L12" s="46">
        <f t="shared" si="1"/>
        <v>1451</v>
      </c>
      <c r="M12" s="48" t="s">
        <v>60</v>
      </c>
    </row>
    <row r="13" spans="1:13" s="31" customFormat="1" ht="15" customHeight="1">
      <c r="A13" s="44">
        <f t="shared" si="2"/>
        <v>6</v>
      </c>
      <c r="B13" s="45" t="s">
        <v>61</v>
      </c>
      <c r="C13" s="45" t="s">
        <v>62</v>
      </c>
      <c r="D13" s="45" t="s">
        <v>63</v>
      </c>
      <c r="E13" s="48" t="s">
        <v>24</v>
      </c>
      <c r="F13" s="45" t="s">
        <v>39</v>
      </c>
      <c r="G13" s="45">
        <v>60</v>
      </c>
      <c r="H13" s="46">
        <f>VLOOKUP(F13,'[1]N RANGA RAO'!$C$3:$D$159,2,FALSE)</f>
        <v>61</v>
      </c>
      <c r="I13" s="46">
        <f t="shared" si="0"/>
        <v>60</v>
      </c>
      <c r="J13" s="46">
        <v>0</v>
      </c>
      <c r="K13" s="46">
        <v>30</v>
      </c>
      <c r="L13" s="46">
        <f t="shared" si="1"/>
        <v>3750</v>
      </c>
      <c r="M13" s="45" t="s">
        <v>64</v>
      </c>
    </row>
    <row r="14" spans="1:13" s="31" customFormat="1" ht="15" customHeight="1">
      <c r="A14" s="44">
        <f t="shared" si="2"/>
        <v>7</v>
      </c>
      <c r="B14" s="45" t="s">
        <v>61</v>
      </c>
      <c r="C14" s="45" t="s">
        <v>65</v>
      </c>
      <c r="D14" s="45" t="s">
        <v>66</v>
      </c>
      <c r="E14" s="48" t="s">
        <v>24</v>
      </c>
      <c r="F14" s="45" t="s">
        <v>67</v>
      </c>
      <c r="G14" s="45">
        <v>24</v>
      </c>
      <c r="H14" s="46">
        <f>VLOOKUP(F14,'[1]N RANGA RAO'!$C$3:$D$159,2,FALSE)</f>
        <v>49</v>
      </c>
      <c r="I14" s="46">
        <f t="shared" si="0"/>
        <v>24</v>
      </c>
      <c r="J14" s="46">
        <v>0</v>
      </c>
      <c r="K14" s="46">
        <v>30</v>
      </c>
      <c r="L14" s="46">
        <f t="shared" si="1"/>
        <v>1230</v>
      </c>
      <c r="M14" s="52" t="s">
        <v>68</v>
      </c>
    </row>
    <row r="15" spans="1:13" s="31" customFormat="1" ht="15" customHeight="1">
      <c r="A15" s="44">
        <f t="shared" si="2"/>
        <v>8</v>
      </c>
      <c r="B15" s="45" t="s">
        <v>61</v>
      </c>
      <c r="C15" s="45" t="s">
        <v>69</v>
      </c>
      <c r="D15" s="45" t="s">
        <v>70</v>
      </c>
      <c r="E15" s="48" t="s">
        <v>24</v>
      </c>
      <c r="F15" s="45" t="s">
        <v>41</v>
      </c>
      <c r="G15" s="45">
        <v>7</v>
      </c>
      <c r="H15" s="46">
        <f>VLOOKUP(F15,'[1]N RANGA RAO'!$C$3:$D$159,2,FALSE)</f>
        <v>77</v>
      </c>
      <c r="I15" s="46">
        <f t="shared" si="0"/>
        <v>7</v>
      </c>
      <c r="J15" s="46">
        <v>0</v>
      </c>
      <c r="K15" s="46">
        <v>30</v>
      </c>
      <c r="L15" s="46">
        <f t="shared" si="1"/>
        <v>576</v>
      </c>
      <c r="M15" s="45" t="s">
        <v>42</v>
      </c>
    </row>
    <row r="16" spans="1:13" s="31" customFormat="1" ht="15" customHeight="1">
      <c r="A16" s="44">
        <f t="shared" si="2"/>
        <v>9</v>
      </c>
      <c r="B16" s="45" t="s">
        <v>61</v>
      </c>
      <c r="C16" s="45" t="s">
        <v>71</v>
      </c>
      <c r="D16" s="45" t="s">
        <v>72</v>
      </c>
      <c r="E16" s="48" t="s">
        <v>24</v>
      </c>
      <c r="F16" s="48" t="s">
        <v>73</v>
      </c>
      <c r="G16" s="45">
        <v>20</v>
      </c>
      <c r="H16" s="46">
        <f>VLOOKUP(F16,'[1]N RANGA RAO'!$C$3:$D$159,2,FALSE)</f>
        <v>59</v>
      </c>
      <c r="I16" s="46">
        <f t="shared" si="0"/>
        <v>20</v>
      </c>
      <c r="J16" s="46">
        <v>0</v>
      </c>
      <c r="K16" s="46">
        <v>30</v>
      </c>
      <c r="L16" s="46">
        <f t="shared" si="1"/>
        <v>1230</v>
      </c>
      <c r="M16" s="52" t="s">
        <v>74</v>
      </c>
    </row>
    <row r="17" spans="1:13" s="31" customFormat="1" ht="15" customHeight="1">
      <c r="A17" s="44">
        <f t="shared" si="2"/>
        <v>10</v>
      </c>
      <c r="B17" s="45" t="s">
        <v>61</v>
      </c>
      <c r="C17" s="45" t="s">
        <v>75</v>
      </c>
      <c r="D17" s="45" t="s">
        <v>76</v>
      </c>
      <c r="E17" s="48" t="s">
        <v>24</v>
      </c>
      <c r="F17" s="45" t="s">
        <v>29</v>
      </c>
      <c r="G17" s="45">
        <v>12</v>
      </c>
      <c r="H17" s="46">
        <f>VLOOKUP(F17,'[1]N RANGA RAO'!$C$3:$D$159,2,FALSE)</f>
        <v>56</v>
      </c>
      <c r="I17" s="46">
        <f t="shared" si="0"/>
        <v>12</v>
      </c>
      <c r="J17" s="46">
        <v>0</v>
      </c>
      <c r="K17" s="46">
        <v>30</v>
      </c>
      <c r="L17" s="46">
        <f t="shared" si="1"/>
        <v>714</v>
      </c>
      <c r="M17" s="45" t="s">
        <v>30</v>
      </c>
    </row>
    <row r="18" spans="1:13" s="31" customFormat="1" ht="15" customHeight="1">
      <c r="A18" s="44">
        <f t="shared" si="2"/>
        <v>11</v>
      </c>
      <c r="B18" s="45" t="s">
        <v>61</v>
      </c>
      <c r="C18" s="45" t="s">
        <v>77</v>
      </c>
      <c r="D18" s="45" t="s">
        <v>78</v>
      </c>
      <c r="E18" s="48" t="s">
        <v>24</v>
      </c>
      <c r="F18" s="45" t="s">
        <v>29</v>
      </c>
      <c r="G18" s="45">
        <v>44</v>
      </c>
      <c r="H18" s="46">
        <f>VLOOKUP(F18,'[1]N RANGA RAO'!$C$3:$D$159,2,FALSE)</f>
        <v>56</v>
      </c>
      <c r="I18" s="46">
        <f t="shared" si="0"/>
        <v>44</v>
      </c>
      <c r="J18" s="46">
        <v>0</v>
      </c>
      <c r="K18" s="46">
        <v>30</v>
      </c>
      <c r="L18" s="46">
        <f t="shared" si="1"/>
        <v>2538</v>
      </c>
      <c r="M18" s="45" t="s">
        <v>30</v>
      </c>
    </row>
    <row r="19" spans="1:13" s="31" customFormat="1" ht="15" customHeight="1">
      <c r="A19" s="44">
        <f t="shared" si="2"/>
        <v>12</v>
      </c>
      <c r="B19" s="45" t="s">
        <v>79</v>
      </c>
      <c r="C19" s="45" t="s">
        <v>80</v>
      </c>
      <c r="D19" s="45" t="s">
        <v>81</v>
      </c>
      <c r="E19" s="48" t="s">
        <v>24</v>
      </c>
      <c r="F19" s="45" t="s">
        <v>39</v>
      </c>
      <c r="G19" s="45">
        <v>19</v>
      </c>
      <c r="H19" s="46">
        <f>VLOOKUP(F19,'[1]N RANGA RAO'!$C$3:$D$159,2,FALSE)</f>
        <v>61</v>
      </c>
      <c r="I19" s="46">
        <f t="shared" si="0"/>
        <v>19</v>
      </c>
      <c r="J19" s="46">
        <v>0</v>
      </c>
      <c r="K19" s="46">
        <v>30</v>
      </c>
      <c r="L19" s="46">
        <f t="shared" si="1"/>
        <v>1208</v>
      </c>
      <c r="M19" s="45" t="s">
        <v>82</v>
      </c>
    </row>
    <row r="20" spans="1:13" s="31" customFormat="1" ht="30">
      <c r="A20" s="55">
        <f t="shared" si="2"/>
        <v>13</v>
      </c>
      <c r="B20" s="56" t="s">
        <v>83</v>
      </c>
      <c r="C20" s="56" t="s">
        <v>84</v>
      </c>
      <c r="D20" s="56" t="s">
        <v>85</v>
      </c>
      <c r="E20" s="57" t="s">
        <v>24</v>
      </c>
      <c r="F20" s="58" t="s">
        <v>86</v>
      </c>
      <c r="G20" s="56">
        <v>14</v>
      </c>
      <c r="H20" s="59">
        <f>VLOOKUP(F20,'[1]N RANGA RAO'!$C$3:$D$159,2,FALSE)</f>
        <v>67</v>
      </c>
      <c r="I20" s="59">
        <f t="shared" si="0"/>
        <v>14</v>
      </c>
      <c r="J20" s="59">
        <v>0</v>
      </c>
      <c r="K20" s="59">
        <v>30</v>
      </c>
      <c r="L20" s="59">
        <f t="shared" si="1"/>
        <v>982</v>
      </c>
      <c r="M20" s="56" t="s">
        <v>87</v>
      </c>
    </row>
    <row r="21" spans="1:13" s="31" customFormat="1" ht="15" customHeight="1">
      <c r="A21" s="44">
        <f t="shared" si="2"/>
        <v>14</v>
      </c>
      <c r="B21" s="45" t="s">
        <v>83</v>
      </c>
      <c r="C21" s="45" t="s">
        <v>88</v>
      </c>
      <c r="D21" s="45" t="s">
        <v>89</v>
      </c>
      <c r="E21" s="48" t="s">
        <v>24</v>
      </c>
      <c r="F21" s="45" t="s">
        <v>29</v>
      </c>
      <c r="G21" s="45">
        <v>15</v>
      </c>
      <c r="H21" s="46">
        <f>VLOOKUP(F21,'[1]N RANGA RAO'!$C$3:$D$159,2,FALSE)</f>
        <v>56</v>
      </c>
      <c r="I21" s="46">
        <f t="shared" si="0"/>
        <v>15</v>
      </c>
      <c r="J21" s="46">
        <v>0</v>
      </c>
      <c r="K21" s="46">
        <v>30</v>
      </c>
      <c r="L21" s="46">
        <f t="shared" si="1"/>
        <v>885</v>
      </c>
      <c r="M21" s="45" t="s">
        <v>36</v>
      </c>
    </row>
    <row r="22" spans="1:13" s="31" customFormat="1" ht="15" customHeight="1">
      <c r="A22" s="44">
        <f t="shared" si="2"/>
        <v>15</v>
      </c>
      <c r="B22" s="45" t="s">
        <v>83</v>
      </c>
      <c r="C22" s="45" t="s">
        <v>90</v>
      </c>
      <c r="D22" s="45" t="s">
        <v>91</v>
      </c>
      <c r="E22" s="48" t="s">
        <v>24</v>
      </c>
      <c r="F22" s="45" t="s">
        <v>27</v>
      </c>
      <c r="G22" s="45">
        <v>12</v>
      </c>
      <c r="H22" s="46">
        <f>VLOOKUP(F22,'[1]N RANGA RAO'!$C$3:$D$159,2,FALSE)</f>
        <v>63</v>
      </c>
      <c r="I22" s="46">
        <f t="shared" si="0"/>
        <v>12</v>
      </c>
      <c r="J22" s="46">
        <v>0</v>
      </c>
      <c r="K22" s="46">
        <v>30</v>
      </c>
      <c r="L22" s="46">
        <f t="shared" si="1"/>
        <v>798</v>
      </c>
      <c r="M22" s="45" t="s">
        <v>92</v>
      </c>
    </row>
    <row r="23" spans="1:13" s="31" customFormat="1" ht="15" customHeight="1">
      <c r="A23" s="44">
        <f t="shared" si="2"/>
        <v>16</v>
      </c>
      <c r="B23" s="45" t="s">
        <v>83</v>
      </c>
      <c r="C23" s="45" t="s">
        <v>93</v>
      </c>
      <c r="D23" s="45" t="s">
        <v>94</v>
      </c>
      <c r="E23" s="48" t="s">
        <v>24</v>
      </c>
      <c r="F23" s="45" t="s">
        <v>27</v>
      </c>
      <c r="G23" s="45">
        <v>8</v>
      </c>
      <c r="H23" s="46">
        <f>VLOOKUP(F23,'[1]N RANGA RAO'!$C$3:$D$159,2,FALSE)</f>
        <v>63</v>
      </c>
      <c r="I23" s="46">
        <f t="shared" si="0"/>
        <v>8</v>
      </c>
      <c r="J23" s="46">
        <v>0</v>
      </c>
      <c r="K23" s="46">
        <v>30</v>
      </c>
      <c r="L23" s="46">
        <f t="shared" si="1"/>
        <v>542</v>
      </c>
      <c r="M23" s="45" t="s">
        <v>92</v>
      </c>
    </row>
    <row r="24" spans="1:13" s="31" customFormat="1" ht="15" customHeight="1">
      <c r="A24" s="44">
        <f t="shared" si="2"/>
        <v>17</v>
      </c>
      <c r="B24" s="45" t="s">
        <v>83</v>
      </c>
      <c r="C24" s="45" t="s">
        <v>95</v>
      </c>
      <c r="D24" s="45" t="s">
        <v>96</v>
      </c>
      <c r="E24" s="48" t="s">
        <v>24</v>
      </c>
      <c r="F24" s="45" t="s">
        <v>25</v>
      </c>
      <c r="G24" s="45">
        <v>9</v>
      </c>
      <c r="H24" s="46">
        <f>VLOOKUP(F24,'[1]N RANGA RAO'!$C$3:$D$159,2,FALSE)</f>
        <v>49</v>
      </c>
      <c r="I24" s="46">
        <f t="shared" si="0"/>
        <v>9</v>
      </c>
      <c r="J24" s="46">
        <v>0</v>
      </c>
      <c r="K24" s="46">
        <v>30</v>
      </c>
      <c r="L24" s="46">
        <f t="shared" si="1"/>
        <v>480</v>
      </c>
      <c r="M24" s="45" t="s">
        <v>26</v>
      </c>
    </row>
    <row r="25" spans="1:13" s="31" customFormat="1" ht="15" customHeight="1">
      <c r="A25" s="44">
        <f t="shared" si="2"/>
        <v>18</v>
      </c>
      <c r="B25" s="45" t="s">
        <v>83</v>
      </c>
      <c r="C25" s="45" t="s">
        <v>97</v>
      </c>
      <c r="D25" s="45" t="s">
        <v>98</v>
      </c>
      <c r="E25" s="48" t="s">
        <v>24</v>
      </c>
      <c r="F25" s="45" t="s">
        <v>99</v>
      </c>
      <c r="G25" s="45">
        <v>20</v>
      </c>
      <c r="H25" s="46">
        <f>VLOOKUP(F25,'[1]N RANGA RAO'!$C$3:$D$159,2,FALSE)</f>
        <v>63</v>
      </c>
      <c r="I25" s="46">
        <f t="shared" si="0"/>
        <v>20</v>
      </c>
      <c r="J25" s="46">
        <v>0</v>
      </c>
      <c r="K25" s="46">
        <v>30</v>
      </c>
      <c r="L25" s="46">
        <f t="shared" si="1"/>
        <v>1310</v>
      </c>
      <c r="M25" s="45" t="s">
        <v>100</v>
      </c>
    </row>
    <row r="26" spans="1:13" s="31" customFormat="1" ht="15" customHeight="1">
      <c r="A26" s="44">
        <f t="shared" si="2"/>
        <v>19</v>
      </c>
      <c r="B26" s="45" t="s">
        <v>83</v>
      </c>
      <c r="C26" s="45" t="s">
        <v>101</v>
      </c>
      <c r="D26" s="45" t="s">
        <v>102</v>
      </c>
      <c r="E26" s="48" t="s">
        <v>24</v>
      </c>
      <c r="F26" s="45" t="s">
        <v>103</v>
      </c>
      <c r="G26" s="45">
        <v>21</v>
      </c>
      <c r="H26" s="46">
        <f>VLOOKUP(F26,'[1]N RANGA RAO'!$C$3:$D$159,2,FALSE)</f>
        <v>63</v>
      </c>
      <c r="I26" s="46">
        <f t="shared" si="0"/>
        <v>21</v>
      </c>
      <c r="J26" s="46">
        <v>0</v>
      </c>
      <c r="K26" s="46">
        <v>30</v>
      </c>
      <c r="L26" s="46">
        <f t="shared" si="1"/>
        <v>1374</v>
      </c>
      <c r="M26" s="45" t="s">
        <v>104</v>
      </c>
    </row>
    <row r="27" spans="1:13" s="31" customFormat="1" ht="15" customHeight="1">
      <c r="A27" s="44">
        <f t="shared" si="2"/>
        <v>20</v>
      </c>
      <c r="B27" s="45" t="s">
        <v>83</v>
      </c>
      <c r="C27" s="45" t="s">
        <v>105</v>
      </c>
      <c r="D27" s="45" t="s">
        <v>106</v>
      </c>
      <c r="E27" s="48" t="s">
        <v>24</v>
      </c>
      <c r="F27" s="45" t="s">
        <v>40</v>
      </c>
      <c r="G27" s="45">
        <v>21</v>
      </c>
      <c r="H27" s="46">
        <f>VLOOKUP(F27,'[1]N RANGA RAO'!$C$3:$D$159,2,FALSE)</f>
        <v>62</v>
      </c>
      <c r="I27" s="46">
        <f t="shared" si="0"/>
        <v>21</v>
      </c>
      <c r="J27" s="46">
        <v>0</v>
      </c>
      <c r="K27" s="46">
        <v>30</v>
      </c>
      <c r="L27" s="46">
        <f t="shared" si="1"/>
        <v>1353</v>
      </c>
      <c r="M27" s="45" t="s">
        <v>107</v>
      </c>
    </row>
    <row r="28" spans="1:13" s="31" customFormat="1" ht="15" customHeight="1">
      <c r="A28" s="44">
        <f t="shared" si="2"/>
        <v>21</v>
      </c>
      <c r="B28" s="45" t="s">
        <v>83</v>
      </c>
      <c r="C28" s="45" t="s">
        <v>108</v>
      </c>
      <c r="D28" s="45" t="s">
        <v>109</v>
      </c>
      <c r="E28" s="48" t="s">
        <v>24</v>
      </c>
      <c r="F28" s="45" t="s">
        <v>33</v>
      </c>
      <c r="G28" s="45">
        <v>19</v>
      </c>
      <c r="H28" s="46">
        <f>VLOOKUP(F28,'[1]N RANGA RAO'!$C$3:$D$159,2,FALSE)</f>
        <v>49</v>
      </c>
      <c r="I28" s="46">
        <f t="shared" si="0"/>
        <v>19</v>
      </c>
      <c r="J28" s="46">
        <v>350</v>
      </c>
      <c r="K28" s="46">
        <v>30</v>
      </c>
      <c r="L28" s="46">
        <f t="shared" si="1"/>
        <v>1330</v>
      </c>
      <c r="M28" s="45" t="s">
        <v>34</v>
      </c>
    </row>
    <row r="29" spans="1:13" s="31" customFormat="1" ht="15" customHeight="1">
      <c r="A29" s="63" t="s">
        <v>110</v>
      </c>
      <c r="B29" s="64"/>
      <c r="C29" s="64"/>
      <c r="D29" s="64"/>
      <c r="E29" s="64"/>
      <c r="F29" s="64"/>
      <c r="G29" s="64"/>
      <c r="H29" s="64"/>
      <c r="I29" s="64"/>
      <c r="J29" s="64"/>
      <c r="K29" s="65"/>
      <c r="L29" s="53">
        <f>SUM(L8:L28)</f>
        <v>26068</v>
      </c>
      <c r="M29" s="54"/>
    </row>
    <row r="30" spans="1:13" s="39" customFormat="1" ht="33" customHeight="1">
      <c r="A30" s="60" t="s">
        <v>43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2"/>
    </row>
    <row r="31" spans="1:13" s="39" customFormat="1" ht="15" customHeight="1">
      <c r="A31" s="40"/>
      <c r="B31" s="40"/>
      <c r="C31" s="40"/>
      <c r="D31" s="40"/>
      <c r="E31" s="40"/>
      <c r="F31" s="40"/>
      <c r="G31" s="51">
        <f>SUM(G8:G29)</f>
        <v>418</v>
      </c>
      <c r="H31" s="40"/>
      <c r="I31" s="40"/>
      <c r="J31" s="40"/>
      <c r="K31" s="40"/>
      <c r="L31" s="40"/>
    </row>
    <row r="32" spans="1:13" s="39" customFormat="1" ht="15" customHeight="1">
      <c r="A32" s="40"/>
      <c r="B32" s="40"/>
      <c r="C32" s="40"/>
      <c r="D32" s="40"/>
      <c r="E32" s="40"/>
      <c r="F32" s="40"/>
      <c r="G32" s="47"/>
      <c r="H32" s="40"/>
      <c r="I32" s="40"/>
      <c r="J32" s="40"/>
      <c r="K32" s="40"/>
      <c r="L32" s="40"/>
    </row>
    <row r="33" spans="1:11" s="24" customFormat="1" ht="15" customHeight="1">
      <c r="A33" s="26" t="s">
        <v>23</v>
      </c>
      <c r="B33" s="37"/>
      <c r="C33" s="38"/>
      <c r="D33" s="38"/>
      <c r="E33" s="38"/>
      <c r="F33" s="33"/>
      <c r="G33" s="28"/>
      <c r="I33" s="30"/>
      <c r="J33" s="30"/>
      <c r="K33" s="30"/>
    </row>
    <row r="34" spans="1:11" s="24" customFormat="1" ht="15" customHeight="1">
      <c r="A34" s="26"/>
      <c r="B34" s="37"/>
      <c r="C34" s="38"/>
      <c r="D34" s="38"/>
      <c r="E34" s="38"/>
      <c r="F34" s="33"/>
      <c r="G34" s="28"/>
      <c r="I34" s="30"/>
      <c r="J34" s="30"/>
      <c r="K34" s="30"/>
    </row>
    <row r="35" spans="1:11" s="24" customFormat="1" ht="15" customHeight="1">
      <c r="A35" s="26"/>
      <c r="B35" s="37"/>
      <c r="C35" s="38"/>
      <c r="D35" s="38"/>
      <c r="E35" s="38"/>
      <c r="F35" s="33"/>
      <c r="G35" s="28"/>
      <c r="H35" s="30"/>
      <c r="I35" s="30"/>
      <c r="J35" s="30"/>
      <c r="K35" s="30"/>
    </row>
    <row r="36" spans="1:11" s="24" customFormat="1" ht="15" customHeight="1">
      <c r="A36" s="26" t="s">
        <v>3</v>
      </c>
      <c r="B36" s="37"/>
      <c r="C36" s="38"/>
      <c r="D36" s="38"/>
      <c r="E36" s="38"/>
      <c r="F36" s="33"/>
      <c r="G36" s="28"/>
      <c r="H36" s="30"/>
      <c r="I36" s="30"/>
      <c r="J36" s="30"/>
      <c r="K36" s="30"/>
    </row>
    <row r="37" spans="1:11" s="24" customFormat="1" ht="15" customHeight="1">
      <c r="A37" s="25"/>
      <c r="B37" s="37"/>
      <c r="C37" s="38"/>
      <c r="D37" s="38"/>
      <c r="E37" s="38"/>
      <c r="F37" s="33"/>
      <c r="G37" s="28"/>
      <c r="H37" s="30"/>
      <c r="I37" s="30"/>
      <c r="K37" s="30"/>
    </row>
    <row r="38" spans="1:11" s="24" customFormat="1" ht="15" customHeight="1">
      <c r="A38" s="25"/>
      <c r="B38" s="37"/>
      <c r="C38" s="38"/>
      <c r="D38" s="38"/>
      <c r="E38" s="38"/>
      <c r="F38" s="33"/>
      <c r="G38" s="28"/>
      <c r="H38" s="19"/>
      <c r="I38" s="19"/>
      <c r="J38" s="30"/>
      <c r="K38" s="19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  <row r="57" spans="1:11" s="24" customFormat="1" ht="15" customHeight="1">
      <c r="A57" s="29"/>
      <c r="B57" s="37"/>
      <c r="C57" s="38"/>
      <c r="D57" s="38"/>
      <c r="E57" s="38"/>
      <c r="F57" s="27"/>
      <c r="G57" s="26"/>
      <c r="H57" s="30"/>
      <c r="I57" s="30"/>
      <c r="J57" s="30"/>
      <c r="K57" s="30"/>
    </row>
    <row r="58" spans="1:11" s="24" customFormat="1" ht="15" customHeight="1">
      <c r="A58" s="29"/>
      <c r="B58" s="37"/>
      <c r="C58" s="38"/>
      <c r="D58" s="38"/>
      <c r="E58" s="38"/>
      <c r="F58" s="27"/>
      <c r="G58" s="26"/>
      <c r="H58" s="30"/>
      <c r="I58" s="30"/>
      <c r="J58" s="30"/>
      <c r="K58" s="30"/>
    </row>
  </sheetData>
  <sortState ref="B8:L81">
    <sortCondition ref="B8:B81"/>
    <sortCondition ref="C8:C81"/>
  </sortState>
  <mergeCells count="2">
    <mergeCell ref="A30:L30"/>
    <mergeCell ref="A29:K29"/>
  </mergeCells>
  <conditionalFormatting sqref="C8:C28">
    <cfRule type="duplicateValues" dxfId="2" priority="11"/>
  </conditionalFormatting>
  <conditionalFormatting sqref="C8:C29">
    <cfRule type="duplicateValues" dxfId="1" priority="12"/>
  </conditionalFormatting>
  <conditionalFormatting sqref="C7:C29">
    <cfRule type="duplicateValues" dxfId="0" priority="13"/>
  </conditionalFormatting>
  <dataValidations count="1">
    <dataValidation errorStyle="information" allowBlank="1" showInputMessage="1" showErrorMessage="1" errorTitle="PRAGATI LOGISTICS" error="QUERRY :&#10;CONTACT: ADMIN@PRAGATILOGISTICS.IN  // PRAGATILOGISTICSCTC@GMAIL.COM&#10;" sqref="A30:A32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6" orientation="portrait" r:id="rId1"/>
  <headerFooter>
    <oddHeader>&amp;C&amp;"Cambria,Regular"&amp;10BILL
&amp;"Eras Bold ITC,Italic"&amp;28PRAGATI  LOGISTICS
&amp;"Cambria,Regular"&amp;10KHUNTIA LANE, SAMANTA SAHI, CUTTACK,
PAN NO : AGHPB9356M&amp;G&amp;R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2024-09-12T07:52:22Z</cp:lastPrinted>
  <dcterms:created xsi:type="dcterms:W3CDTF">2010-04-08T11:28:01Z</dcterms:created>
  <dcterms:modified xsi:type="dcterms:W3CDTF">2024-09-12T07:52:24Z</dcterms:modified>
</cp:coreProperties>
</file>