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Invoice!$A$3:$N$32</definedName>
  </definedNames>
  <calcPr calcId="144525"/>
</workbook>
</file>

<file path=xl/calcChain.xml><?xml version="1.0" encoding="utf-8"?>
<calcChain xmlns="http://schemas.openxmlformats.org/spreadsheetml/2006/main">
  <c r="G33" i="1" l="1"/>
  <c r="M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6" i="1"/>
  <c r="A5" i="1"/>
  <c r="I27" i="1"/>
  <c r="I28" i="1"/>
  <c r="I29" i="1"/>
  <c r="I25" i="1"/>
  <c r="I26" i="1"/>
  <c r="I24" i="1"/>
  <c r="I23" i="1"/>
  <c r="I22" i="1"/>
  <c r="I21" i="1"/>
  <c r="I17" i="1"/>
  <c r="I18" i="1"/>
  <c r="I19" i="1"/>
  <c r="I20" i="1"/>
  <c r="I16" i="1"/>
  <c r="I15" i="1"/>
  <c r="I13" i="1"/>
  <c r="I14" i="1"/>
  <c r="I12" i="1"/>
  <c r="I10" i="1"/>
  <c r="I11" i="1"/>
  <c r="I9" i="1"/>
  <c r="I5" i="1"/>
  <c r="I6" i="1"/>
  <c r="I7" i="1"/>
  <c r="I8" i="1"/>
  <c r="K11" i="1" l="1"/>
  <c r="M11" i="1" s="1"/>
  <c r="K10" i="1"/>
  <c r="M10" i="1" s="1"/>
  <c r="K12" i="1"/>
  <c r="M12" i="1" s="1"/>
  <c r="K14" i="1"/>
  <c r="M14" i="1" s="1"/>
  <c r="K13" i="1"/>
  <c r="M13" i="1" s="1"/>
  <c r="K15" i="1"/>
  <c r="M15" i="1" s="1"/>
  <c r="K16" i="1"/>
  <c r="M16" i="1" s="1"/>
  <c r="K20" i="1"/>
  <c r="M20" i="1" s="1"/>
  <c r="K19" i="1"/>
  <c r="M19" i="1" s="1"/>
  <c r="K18" i="1"/>
  <c r="M18" i="1" s="1"/>
  <c r="K17" i="1"/>
  <c r="M17" i="1" s="1"/>
  <c r="K21" i="1"/>
  <c r="M21" i="1" s="1"/>
  <c r="K22" i="1"/>
  <c r="M22" i="1" s="1"/>
  <c r="K23" i="1"/>
  <c r="M23" i="1" s="1"/>
  <c r="K24" i="1"/>
  <c r="M24" i="1" s="1"/>
  <c r="K26" i="1"/>
  <c r="M26" i="1" s="1"/>
  <c r="K25" i="1"/>
  <c r="M25" i="1" s="1"/>
  <c r="K29" i="1"/>
  <c r="M29" i="1" s="1"/>
  <c r="K28" i="1"/>
  <c r="M28" i="1" s="1"/>
  <c r="K27" i="1"/>
  <c r="M27" i="1" s="1"/>
  <c r="K9" i="1"/>
  <c r="M9" i="1" s="1"/>
  <c r="K7" i="1"/>
  <c r="M7" i="1" s="1"/>
  <c r="K6" i="1"/>
  <c r="M6" i="1" s="1"/>
  <c r="K5" i="1"/>
  <c r="M5" i="1" s="1"/>
  <c r="K8" i="1"/>
  <c r="M8" i="1" s="1"/>
  <c r="M30" i="1" l="1"/>
</calcChain>
</file>

<file path=xl/sharedStrings.xml><?xml version="1.0" encoding="utf-8"?>
<sst xmlns="http://schemas.openxmlformats.org/spreadsheetml/2006/main" count="149" uniqueCount="90">
  <si>
    <t>INVOICE
PRAGATI LOGISTICS,SAMANTA SAHI KHUNTIA LANE,8984191006
GST No:21AGHPB9356M1Z9</t>
  </si>
  <si>
    <t>02/5/2024</t>
  </si>
  <si>
    <t>664</t>
  </si>
  <si>
    <t>31/5/2024</t>
  </si>
  <si>
    <t>498</t>
  </si>
  <si>
    <t>29/5/2024</t>
  </si>
  <si>
    <t>1367</t>
  </si>
  <si>
    <t>1347</t>
  </si>
  <si>
    <t>1399</t>
  </si>
  <si>
    <t>30/5/2024</t>
  </si>
  <si>
    <t>1354</t>
  </si>
  <si>
    <t>1422</t>
  </si>
  <si>
    <t>28/5/2024</t>
  </si>
  <si>
    <t>16120</t>
  </si>
  <si>
    <t>24/5/2024</t>
  </si>
  <si>
    <t>282</t>
  </si>
  <si>
    <t>23/5/2024</t>
  </si>
  <si>
    <t>1239</t>
  </si>
  <si>
    <t>20/5/2024</t>
  </si>
  <si>
    <t>187</t>
  </si>
  <si>
    <t>101176</t>
  </si>
  <si>
    <t>101173</t>
  </si>
  <si>
    <t>101189</t>
  </si>
  <si>
    <t>17/5/2024</t>
  </si>
  <si>
    <t>107</t>
  </si>
  <si>
    <t>16/5/2024</t>
  </si>
  <si>
    <t>1116</t>
  </si>
  <si>
    <t>11/5/2024</t>
  </si>
  <si>
    <t>1015</t>
  </si>
  <si>
    <t>1020</t>
  </si>
  <si>
    <t>01/5/2024</t>
  </si>
  <si>
    <t>738</t>
  </si>
  <si>
    <t>682</t>
  </si>
  <si>
    <t>883</t>
  </si>
  <si>
    <t>860</t>
  </si>
  <si>
    <t>889</t>
  </si>
  <si>
    <t>6069</t>
  </si>
  <si>
    <t>100656</t>
  </si>
  <si>
    <t>09/5/2024</t>
  </si>
  <si>
    <t>6079</t>
  </si>
  <si>
    <t>Thanking you for your business.
PRAGATI LOGISTICS</t>
  </si>
  <si>
    <t>PL/JA/02393</t>
  </si>
  <si>
    <t>PL/JA/04843</t>
  </si>
  <si>
    <t>PL/JA/04801</t>
  </si>
  <si>
    <t>PL/JA/04629</t>
  </si>
  <si>
    <t>PL/JA/04626</t>
  </si>
  <si>
    <t>PL/JA/04610</t>
  </si>
  <si>
    <t>PL/JA/04529</t>
  </si>
  <si>
    <t>PL/JA/04383</t>
  </si>
  <si>
    <t>PL/JA/04248</t>
  </si>
  <si>
    <t>PL/JA/04030</t>
  </si>
  <si>
    <t>PL/JA/03992</t>
  </si>
  <si>
    <t>PL/JA/03841</t>
  </si>
  <si>
    <t>PL/JA/03840</t>
  </si>
  <si>
    <t>PL/JA/03813</t>
  </si>
  <si>
    <t>PL/JA/03580</t>
  </si>
  <si>
    <t>PL/JA/03548</t>
  </si>
  <si>
    <t>PL/JA/03117</t>
  </si>
  <si>
    <t>PL/JA/03115</t>
  </si>
  <si>
    <t>PL/JA/02759</t>
  </si>
  <si>
    <t>PL/JA/02757</t>
  </si>
  <si>
    <t>PL/JA/02756</t>
  </si>
  <si>
    <t>PL/JA/02664</t>
  </si>
  <si>
    <t>PL/JA/02662</t>
  </si>
  <si>
    <t>PL/JA/02505</t>
  </si>
  <si>
    <t>PL/JA/02504</t>
  </si>
  <si>
    <t>PL/JA/03033</t>
  </si>
  <si>
    <t>SL</t>
  </si>
  <si>
    <t>DATE</t>
  </si>
  <si>
    <t>LR NO</t>
  </si>
  <si>
    <t>INV NO</t>
  </si>
  <si>
    <t>FROM</t>
  </si>
  <si>
    <t>DESTINATION</t>
  </si>
  <si>
    <t>CASE</t>
  </si>
  <si>
    <t>DD CH</t>
  </si>
  <si>
    <t>LR CH</t>
  </si>
  <si>
    <t>BARIPADA</t>
  </si>
  <si>
    <t>JALESWAR</t>
  </si>
  <si>
    <t>BHOGRAI</t>
  </si>
  <si>
    <t>JHARSUGUDA</t>
  </si>
  <si>
    <t>BALASORE</t>
  </si>
  <si>
    <t>MOTTO</t>
  </si>
  <si>
    <t>CTC</t>
  </si>
  <si>
    <t>TO,
M/S SRI HARI HARA ENTERPRISES
C/O : M/S THE HIMALAYA DRUGS CO.
Address: MANGULI, CUTTACK
GST No: 21AJGPK5080P2ZY</t>
  </si>
  <si>
    <t>WEIGHT</t>
  </si>
  <si>
    <t>WEIGHT RATE</t>
  </si>
  <si>
    <t>Kindly, verify &amp; confirm within 7 days, else GST will be filed by 20th JUNE, 2024. 
GST to be paid by Consignor under Reverse Charge Mechanism(RCM) as per GST.</t>
  </si>
  <si>
    <t>(RUPEES TWENTY TWO THOUSAND FOUR HUNDRED FIFTEEN ONLY)</t>
  </si>
  <si>
    <t xml:space="preserve">Bill Date:31/05/2024
Bill NO : 7868
Total Amount: 22415.00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</si>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</sst>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wrapText="1"/>
    </xf>
    <xf numFmtId="2" fontId="0" fillId="0" borderId="10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0" fontId="1" fillId="0" borderId="9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9</xdr:col>
      <xdr:colOff>9525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47815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T1" sqref="T1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6.140625" style="1" customWidth="1"/>
    <col min="8" max="8" width="8.28515625" style="1" bestFit="1" customWidth="1"/>
    <col min="9" max="9" width="6.140625" style="2" customWidth="1"/>
    <col min="10" max="10" width="8.140625" style="2" customWidth="1"/>
    <col min="11" max="11" width="7.5703125" style="2" bestFit="1" customWidth="1"/>
    <col min="12" max="12" width="5.8554687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 thickBot="1">
      <c r="A1" s="29"/>
      <c r="B1" s="30"/>
      <c r="C1" s="30"/>
      <c r="D1" s="30"/>
      <c r="E1" s="30"/>
      <c r="F1" s="30"/>
      <c r="G1" s="30"/>
      <c r="H1" s="30"/>
      <c r="I1" s="31"/>
      <c r="J1" s="38" t="s">
        <v>0</v>
      </c>
      <c r="K1" s="39"/>
      <c r="L1" s="39"/>
      <c r="M1" s="40"/>
    </row>
    <row r="2" spans="1:13" ht="82.5" customHeight="1" thickBot="1">
      <c r="A2" s="32" t="s">
        <v>83</v>
      </c>
      <c r="B2" s="33"/>
      <c r="C2" s="33"/>
      <c r="D2" s="33"/>
      <c r="E2" s="33"/>
      <c r="F2" s="33"/>
      <c r="G2" s="33"/>
      <c r="H2" s="33"/>
      <c r="I2" s="34"/>
      <c r="J2" s="35" t="s">
        <v>88</v>
      </c>
      <c r="K2" s="36"/>
      <c r="L2" s="36"/>
      <c r="M2" s="37"/>
    </row>
    <row r="3" spans="1:13" s="7" customFormat="1" ht="30">
      <c r="A3" s="9" t="s">
        <v>67</v>
      </c>
      <c r="B3" s="10" t="s">
        <v>68</v>
      </c>
      <c r="C3" s="10" t="s">
        <v>69</v>
      </c>
      <c r="D3" s="10" t="s">
        <v>71</v>
      </c>
      <c r="E3" s="10" t="s">
        <v>72</v>
      </c>
      <c r="F3" s="11" t="s">
        <v>70</v>
      </c>
      <c r="G3" s="10" t="s">
        <v>73</v>
      </c>
      <c r="H3" s="10" t="s">
        <v>84</v>
      </c>
      <c r="I3" s="12" t="s">
        <v>73</v>
      </c>
      <c r="J3" s="12" t="s">
        <v>85</v>
      </c>
      <c r="K3" s="12" t="s">
        <v>74</v>
      </c>
      <c r="L3" s="12" t="s">
        <v>75</v>
      </c>
      <c r="M3" s="13" t="s">
        <v>89</v>
      </c>
    </row>
    <row r="4" spans="1:13">
      <c r="A4" s="14">
        <v>1</v>
      </c>
      <c r="B4" s="4" t="s">
        <v>30</v>
      </c>
      <c r="C4" s="4" t="s">
        <v>65</v>
      </c>
      <c r="D4" s="6" t="s">
        <v>82</v>
      </c>
      <c r="E4" s="4" t="s">
        <v>78</v>
      </c>
      <c r="F4" s="4" t="s">
        <v>37</v>
      </c>
      <c r="G4" s="4">
        <v>121</v>
      </c>
      <c r="H4" s="4">
        <v>2442</v>
      </c>
      <c r="I4" s="5"/>
      <c r="J4" s="5">
        <v>3</v>
      </c>
      <c r="K4" s="5">
        <v>3000</v>
      </c>
      <c r="L4" s="5">
        <v>35</v>
      </c>
      <c r="M4" s="15">
        <f>H4*J4+K4+L4</f>
        <v>10361</v>
      </c>
    </row>
    <row r="5" spans="1:13">
      <c r="A5" s="14">
        <f>A4+1</f>
        <v>2</v>
      </c>
      <c r="B5" s="4" t="s">
        <v>30</v>
      </c>
      <c r="C5" s="4" t="s">
        <v>64</v>
      </c>
      <c r="D5" s="6" t="s">
        <v>82</v>
      </c>
      <c r="E5" s="4" t="s">
        <v>77</v>
      </c>
      <c r="F5" s="4" t="s">
        <v>36</v>
      </c>
      <c r="G5" s="4">
        <v>4</v>
      </c>
      <c r="H5" s="4"/>
      <c r="I5" s="5">
        <f>VLOOKUP(E5,'[1]HIMALAYA DRUG'!$H$3:$J$111,3,FALSE)</f>
        <v>35</v>
      </c>
      <c r="J5" s="5"/>
      <c r="K5" s="5">
        <f t="shared" ref="K5:K29" si="0">G5*5</f>
        <v>20</v>
      </c>
      <c r="L5" s="5">
        <v>35</v>
      </c>
      <c r="M5" s="15">
        <f t="shared" ref="M5:M29" si="1">G5*I5+K5+L5</f>
        <v>195</v>
      </c>
    </row>
    <row r="6" spans="1:13">
      <c r="A6" s="14">
        <f t="shared" ref="A6:A29" si="2">A5+1</f>
        <v>3</v>
      </c>
      <c r="B6" s="4" t="s">
        <v>30</v>
      </c>
      <c r="C6" s="4" t="s">
        <v>61</v>
      </c>
      <c r="D6" s="6" t="s">
        <v>82</v>
      </c>
      <c r="E6" s="4" t="s">
        <v>76</v>
      </c>
      <c r="F6" s="4" t="s">
        <v>33</v>
      </c>
      <c r="G6" s="4">
        <v>3</v>
      </c>
      <c r="H6" s="4"/>
      <c r="I6" s="5">
        <f>VLOOKUP(E6,'[1]HIMALAYA DRUG'!$H$3:$J$111,3,FALSE)</f>
        <v>26</v>
      </c>
      <c r="J6" s="5"/>
      <c r="K6" s="5">
        <f t="shared" si="0"/>
        <v>15</v>
      </c>
      <c r="L6" s="5">
        <v>35</v>
      </c>
      <c r="M6" s="15">
        <f t="shared" si="1"/>
        <v>128</v>
      </c>
    </row>
    <row r="7" spans="1:13">
      <c r="A7" s="14">
        <f t="shared" si="2"/>
        <v>4</v>
      </c>
      <c r="B7" s="4" t="s">
        <v>30</v>
      </c>
      <c r="C7" s="4" t="s">
        <v>60</v>
      </c>
      <c r="D7" s="6" t="s">
        <v>82</v>
      </c>
      <c r="E7" s="4" t="s">
        <v>76</v>
      </c>
      <c r="F7" s="4" t="s">
        <v>32</v>
      </c>
      <c r="G7" s="4">
        <v>10</v>
      </c>
      <c r="H7" s="4"/>
      <c r="I7" s="5">
        <f>VLOOKUP(E7,'[1]HIMALAYA DRUG'!$H$3:$J$111,3,FALSE)</f>
        <v>26</v>
      </c>
      <c r="J7" s="5"/>
      <c r="K7" s="5">
        <f t="shared" si="0"/>
        <v>50</v>
      </c>
      <c r="L7" s="5">
        <v>35</v>
      </c>
      <c r="M7" s="15">
        <f t="shared" si="1"/>
        <v>345</v>
      </c>
    </row>
    <row r="8" spans="1:13">
      <c r="A8" s="14">
        <f t="shared" si="2"/>
        <v>5</v>
      </c>
      <c r="B8" s="4" t="s">
        <v>30</v>
      </c>
      <c r="C8" s="4" t="s">
        <v>59</v>
      </c>
      <c r="D8" s="6" t="s">
        <v>82</v>
      </c>
      <c r="E8" s="4" t="s">
        <v>76</v>
      </c>
      <c r="F8" s="4" t="s">
        <v>31</v>
      </c>
      <c r="G8" s="4">
        <v>13</v>
      </c>
      <c r="H8" s="4"/>
      <c r="I8" s="5">
        <f>VLOOKUP(E8,'[1]HIMALAYA DRUG'!$H$3:$J$111,3,FALSE)</f>
        <v>26</v>
      </c>
      <c r="J8" s="5"/>
      <c r="K8" s="5">
        <f t="shared" si="0"/>
        <v>65</v>
      </c>
      <c r="L8" s="5">
        <v>35</v>
      </c>
      <c r="M8" s="15">
        <f t="shared" si="1"/>
        <v>438</v>
      </c>
    </row>
    <row r="9" spans="1:13">
      <c r="A9" s="14">
        <f t="shared" si="2"/>
        <v>6</v>
      </c>
      <c r="B9" s="4" t="s">
        <v>1</v>
      </c>
      <c r="C9" s="4" t="s">
        <v>41</v>
      </c>
      <c r="D9" s="6" t="s">
        <v>82</v>
      </c>
      <c r="E9" s="4" t="s">
        <v>79</v>
      </c>
      <c r="F9" s="4" t="s">
        <v>2</v>
      </c>
      <c r="G9" s="4">
        <v>70</v>
      </c>
      <c r="H9" s="4"/>
      <c r="I9" s="5">
        <f>VLOOKUP(E9,'[1]HIMALAYA DRUG'!$H$3:$J$111,3,FALSE)</f>
        <v>30</v>
      </c>
      <c r="J9" s="5"/>
      <c r="K9" s="5">
        <f t="shared" si="0"/>
        <v>350</v>
      </c>
      <c r="L9" s="5">
        <v>35</v>
      </c>
      <c r="M9" s="15">
        <f t="shared" si="1"/>
        <v>2485</v>
      </c>
    </row>
    <row r="10" spans="1:13">
      <c r="A10" s="14">
        <f t="shared" si="2"/>
        <v>7</v>
      </c>
      <c r="B10" s="4" t="s">
        <v>1</v>
      </c>
      <c r="C10" s="4" t="s">
        <v>63</v>
      </c>
      <c r="D10" s="6" t="s">
        <v>82</v>
      </c>
      <c r="E10" s="4" t="s">
        <v>80</v>
      </c>
      <c r="F10" s="4" t="s">
        <v>35</v>
      </c>
      <c r="G10" s="4">
        <v>23</v>
      </c>
      <c r="H10" s="4"/>
      <c r="I10" s="5">
        <f>VLOOKUP(E10,'[1]HIMALAYA DRUG'!$H$3:$J$111,3,FALSE)</f>
        <v>26</v>
      </c>
      <c r="J10" s="5"/>
      <c r="K10" s="5">
        <f t="shared" si="0"/>
        <v>115</v>
      </c>
      <c r="L10" s="5">
        <v>35</v>
      </c>
      <c r="M10" s="15">
        <f t="shared" si="1"/>
        <v>748</v>
      </c>
    </row>
    <row r="11" spans="1:13">
      <c r="A11" s="14">
        <f t="shared" si="2"/>
        <v>8</v>
      </c>
      <c r="B11" s="4" t="s">
        <v>1</v>
      </c>
      <c r="C11" s="4" t="s">
        <v>62</v>
      </c>
      <c r="D11" s="6" t="s">
        <v>82</v>
      </c>
      <c r="E11" s="4" t="s">
        <v>76</v>
      </c>
      <c r="F11" s="4" t="s">
        <v>34</v>
      </c>
      <c r="G11" s="4">
        <v>11</v>
      </c>
      <c r="H11" s="4"/>
      <c r="I11" s="5">
        <f>VLOOKUP(E11,'[1]HIMALAYA DRUG'!$H$3:$J$111,3,FALSE)</f>
        <v>26</v>
      </c>
      <c r="J11" s="5"/>
      <c r="K11" s="5">
        <f t="shared" si="0"/>
        <v>55</v>
      </c>
      <c r="L11" s="5">
        <v>35</v>
      </c>
      <c r="M11" s="15">
        <f t="shared" si="1"/>
        <v>376</v>
      </c>
    </row>
    <row r="12" spans="1:13">
      <c r="A12" s="14">
        <f t="shared" si="2"/>
        <v>9</v>
      </c>
      <c r="B12" s="4" t="s">
        <v>38</v>
      </c>
      <c r="C12" s="4" t="s">
        <v>66</v>
      </c>
      <c r="D12" s="6" t="s">
        <v>82</v>
      </c>
      <c r="E12" s="4" t="s">
        <v>77</v>
      </c>
      <c r="F12" s="4" t="s">
        <v>39</v>
      </c>
      <c r="G12" s="4">
        <v>7</v>
      </c>
      <c r="H12" s="4"/>
      <c r="I12" s="5">
        <f>VLOOKUP(E12,'[1]HIMALAYA DRUG'!$H$3:$J$111,3,FALSE)</f>
        <v>35</v>
      </c>
      <c r="J12" s="5"/>
      <c r="K12" s="5">
        <f t="shared" si="0"/>
        <v>35</v>
      </c>
      <c r="L12" s="5">
        <v>35</v>
      </c>
      <c r="M12" s="15">
        <f t="shared" si="1"/>
        <v>315</v>
      </c>
    </row>
    <row r="13" spans="1:13">
      <c r="A13" s="14">
        <f t="shared" si="2"/>
        <v>10</v>
      </c>
      <c r="B13" s="4" t="s">
        <v>27</v>
      </c>
      <c r="C13" s="4" t="s">
        <v>58</v>
      </c>
      <c r="D13" s="6" t="s">
        <v>82</v>
      </c>
      <c r="E13" s="4" t="s">
        <v>76</v>
      </c>
      <c r="F13" s="4" t="s">
        <v>29</v>
      </c>
      <c r="G13" s="4">
        <v>8</v>
      </c>
      <c r="H13" s="4"/>
      <c r="I13" s="5">
        <f>VLOOKUP(E13,'[1]HIMALAYA DRUG'!$H$3:$J$111,3,FALSE)</f>
        <v>26</v>
      </c>
      <c r="J13" s="5"/>
      <c r="K13" s="5">
        <f t="shared" si="0"/>
        <v>40</v>
      </c>
      <c r="L13" s="5">
        <v>35</v>
      </c>
      <c r="M13" s="15">
        <f t="shared" si="1"/>
        <v>283</v>
      </c>
    </row>
    <row r="14" spans="1:13">
      <c r="A14" s="14">
        <f t="shared" si="2"/>
        <v>11</v>
      </c>
      <c r="B14" s="4" t="s">
        <v>27</v>
      </c>
      <c r="C14" s="4" t="s">
        <v>57</v>
      </c>
      <c r="D14" s="6" t="s">
        <v>82</v>
      </c>
      <c r="E14" s="4" t="s">
        <v>76</v>
      </c>
      <c r="F14" s="4" t="s">
        <v>28</v>
      </c>
      <c r="G14" s="4">
        <v>17</v>
      </c>
      <c r="H14" s="4"/>
      <c r="I14" s="5">
        <f>VLOOKUP(E14,'[1]HIMALAYA DRUG'!$H$3:$J$111,3,FALSE)</f>
        <v>26</v>
      </c>
      <c r="J14" s="5"/>
      <c r="K14" s="5">
        <f t="shared" si="0"/>
        <v>85</v>
      </c>
      <c r="L14" s="5">
        <v>35</v>
      </c>
      <c r="M14" s="15">
        <f t="shared" si="1"/>
        <v>562</v>
      </c>
    </row>
    <row r="15" spans="1:13">
      <c r="A15" s="14">
        <f t="shared" si="2"/>
        <v>12</v>
      </c>
      <c r="B15" s="4" t="s">
        <v>25</v>
      </c>
      <c r="C15" s="4" t="s">
        <v>56</v>
      </c>
      <c r="D15" s="6" t="s">
        <v>82</v>
      </c>
      <c r="E15" s="4" t="s">
        <v>79</v>
      </c>
      <c r="F15" s="4" t="s">
        <v>26</v>
      </c>
      <c r="G15" s="4">
        <v>26</v>
      </c>
      <c r="H15" s="4"/>
      <c r="I15" s="5">
        <f>VLOOKUP(E15,'[1]HIMALAYA DRUG'!$H$3:$J$111,3,FALSE)</f>
        <v>30</v>
      </c>
      <c r="J15" s="5"/>
      <c r="K15" s="5">
        <f t="shared" si="0"/>
        <v>130</v>
      </c>
      <c r="L15" s="5">
        <v>35</v>
      </c>
      <c r="M15" s="15">
        <f t="shared" si="1"/>
        <v>945</v>
      </c>
    </row>
    <row r="16" spans="1:13">
      <c r="A16" s="14">
        <f t="shared" si="2"/>
        <v>13</v>
      </c>
      <c r="B16" s="4" t="s">
        <v>23</v>
      </c>
      <c r="C16" s="4" t="s">
        <v>55</v>
      </c>
      <c r="D16" s="6" t="s">
        <v>82</v>
      </c>
      <c r="E16" s="4" t="s">
        <v>77</v>
      </c>
      <c r="F16" s="4" t="s">
        <v>24</v>
      </c>
      <c r="G16" s="4">
        <v>1</v>
      </c>
      <c r="H16" s="4"/>
      <c r="I16" s="5">
        <f>VLOOKUP(E16,'[1]HIMALAYA DRUG'!$H$3:$J$111,3,FALSE)</f>
        <v>35</v>
      </c>
      <c r="J16" s="5"/>
      <c r="K16" s="5">
        <f t="shared" si="0"/>
        <v>5</v>
      </c>
      <c r="L16" s="5">
        <v>35</v>
      </c>
      <c r="M16" s="15">
        <f t="shared" si="1"/>
        <v>75</v>
      </c>
    </row>
    <row r="17" spans="1:13">
      <c r="A17" s="14">
        <f t="shared" si="2"/>
        <v>14</v>
      </c>
      <c r="B17" s="4" t="s">
        <v>18</v>
      </c>
      <c r="C17" s="4" t="s">
        <v>54</v>
      </c>
      <c r="D17" s="6" t="s">
        <v>82</v>
      </c>
      <c r="E17" s="4" t="s">
        <v>81</v>
      </c>
      <c r="F17" s="4" t="s">
        <v>22</v>
      </c>
      <c r="G17" s="4">
        <v>22</v>
      </c>
      <c r="H17" s="4"/>
      <c r="I17" s="5">
        <f>VLOOKUP(E17,'[1]HIMALAYA DRUG'!$H$3:$J$111,3,FALSE)</f>
        <v>35</v>
      </c>
      <c r="J17" s="5"/>
      <c r="K17" s="5">
        <f t="shared" si="0"/>
        <v>110</v>
      </c>
      <c r="L17" s="5">
        <v>35</v>
      </c>
      <c r="M17" s="15">
        <f t="shared" si="1"/>
        <v>915</v>
      </c>
    </row>
    <row r="18" spans="1:13">
      <c r="A18" s="14">
        <f t="shared" si="2"/>
        <v>15</v>
      </c>
      <c r="B18" s="4" t="s">
        <v>18</v>
      </c>
      <c r="C18" s="4" t="s">
        <v>53</v>
      </c>
      <c r="D18" s="6" t="s">
        <v>82</v>
      </c>
      <c r="E18" s="4" t="s">
        <v>76</v>
      </c>
      <c r="F18" s="4" t="s">
        <v>21</v>
      </c>
      <c r="G18" s="4">
        <v>9</v>
      </c>
      <c r="H18" s="4"/>
      <c r="I18" s="5">
        <f>VLOOKUP(E18,'[1]HIMALAYA DRUG'!$H$3:$J$111,3,FALSE)</f>
        <v>26</v>
      </c>
      <c r="J18" s="5"/>
      <c r="K18" s="5">
        <f t="shared" si="0"/>
        <v>45</v>
      </c>
      <c r="L18" s="5">
        <v>35</v>
      </c>
      <c r="M18" s="15">
        <f t="shared" si="1"/>
        <v>314</v>
      </c>
    </row>
    <row r="19" spans="1:13">
      <c r="A19" s="14">
        <f t="shared" si="2"/>
        <v>16</v>
      </c>
      <c r="B19" s="4" t="s">
        <v>18</v>
      </c>
      <c r="C19" s="4" t="s">
        <v>52</v>
      </c>
      <c r="D19" s="6" t="s">
        <v>82</v>
      </c>
      <c r="E19" s="4" t="s">
        <v>76</v>
      </c>
      <c r="F19" s="4" t="s">
        <v>20</v>
      </c>
      <c r="G19" s="4">
        <v>8</v>
      </c>
      <c r="H19" s="4"/>
      <c r="I19" s="5">
        <f>VLOOKUP(E19,'[1]HIMALAYA DRUG'!$H$3:$J$111,3,FALSE)</f>
        <v>26</v>
      </c>
      <c r="J19" s="5"/>
      <c r="K19" s="5">
        <f t="shared" si="0"/>
        <v>40</v>
      </c>
      <c r="L19" s="5">
        <v>35</v>
      </c>
      <c r="M19" s="15">
        <f t="shared" si="1"/>
        <v>283</v>
      </c>
    </row>
    <row r="20" spans="1:13">
      <c r="A20" s="14">
        <f t="shared" si="2"/>
        <v>17</v>
      </c>
      <c r="B20" s="4" t="s">
        <v>18</v>
      </c>
      <c r="C20" s="4" t="s">
        <v>51</v>
      </c>
      <c r="D20" s="6" t="s">
        <v>82</v>
      </c>
      <c r="E20" s="4" t="s">
        <v>77</v>
      </c>
      <c r="F20" s="4" t="s">
        <v>19</v>
      </c>
      <c r="G20" s="4">
        <v>7</v>
      </c>
      <c r="H20" s="4"/>
      <c r="I20" s="5">
        <f>VLOOKUP(E20,'[1]HIMALAYA DRUG'!$H$3:$J$111,3,FALSE)</f>
        <v>35</v>
      </c>
      <c r="J20" s="5"/>
      <c r="K20" s="5">
        <f t="shared" si="0"/>
        <v>35</v>
      </c>
      <c r="L20" s="5">
        <v>35</v>
      </c>
      <c r="M20" s="15">
        <f t="shared" si="1"/>
        <v>315</v>
      </c>
    </row>
    <row r="21" spans="1:13">
      <c r="A21" s="14">
        <f t="shared" si="2"/>
        <v>18</v>
      </c>
      <c r="B21" s="4" t="s">
        <v>16</v>
      </c>
      <c r="C21" s="4" t="s">
        <v>50</v>
      </c>
      <c r="D21" s="6" t="s">
        <v>82</v>
      </c>
      <c r="E21" s="4" t="s">
        <v>76</v>
      </c>
      <c r="F21" s="4" t="s">
        <v>17</v>
      </c>
      <c r="G21" s="4">
        <v>6</v>
      </c>
      <c r="H21" s="4"/>
      <c r="I21" s="5">
        <f>VLOOKUP(E21,'[1]HIMALAYA DRUG'!$H$3:$J$111,3,FALSE)</f>
        <v>26</v>
      </c>
      <c r="J21" s="5"/>
      <c r="K21" s="5">
        <f t="shared" si="0"/>
        <v>30</v>
      </c>
      <c r="L21" s="5">
        <v>35</v>
      </c>
      <c r="M21" s="15">
        <f t="shared" si="1"/>
        <v>221</v>
      </c>
    </row>
    <row r="22" spans="1:13">
      <c r="A22" s="14">
        <f t="shared" si="2"/>
        <v>19</v>
      </c>
      <c r="B22" s="4" t="s">
        <v>14</v>
      </c>
      <c r="C22" s="4" t="s">
        <v>49</v>
      </c>
      <c r="D22" s="6" t="s">
        <v>82</v>
      </c>
      <c r="E22" s="4" t="s">
        <v>76</v>
      </c>
      <c r="F22" s="4" t="s">
        <v>15</v>
      </c>
      <c r="G22" s="4">
        <v>9</v>
      </c>
      <c r="H22" s="4"/>
      <c r="I22" s="5">
        <f>VLOOKUP(E22,'[1]HIMALAYA DRUG'!$H$3:$J$111,3,FALSE)</f>
        <v>26</v>
      </c>
      <c r="J22" s="5"/>
      <c r="K22" s="5">
        <f t="shared" si="0"/>
        <v>45</v>
      </c>
      <c r="L22" s="5">
        <v>35</v>
      </c>
      <c r="M22" s="15">
        <f t="shared" si="1"/>
        <v>314</v>
      </c>
    </row>
    <row r="23" spans="1:13">
      <c r="A23" s="14">
        <f t="shared" si="2"/>
        <v>20</v>
      </c>
      <c r="B23" s="4" t="s">
        <v>12</v>
      </c>
      <c r="C23" s="4" t="s">
        <v>48</v>
      </c>
      <c r="D23" s="6" t="s">
        <v>82</v>
      </c>
      <c r="E23" s="4" t="s">
        <v>77</v>
      </c>
      <c r="F23" s="4" t="s">
        <v>13</v>
      </c>
      <c r="G23" s="4">
        <v>1</v>
      </c>
      <c r="H23" s="4"/>
      <c r="I23" s="5">
        <f>VLOOKUP(E23,'[1]HIMALAYA DRUG'!$H$3:$J$111,3,FALSE)</f>
        <v>35</v>
      </c>
      <c r="J23" s="5"/>
      <c r="K23" s="5">
        <f t="shared" si="0"/>
        <v>5</v>
      </c>
      <c r="L23" s="5">
        <v>35</v>
      </c>
      <c r="M23" s="15">
        <f t="shared" si="1"/>
        <v>75</v>
      </c>
    </row>
    <row r="24" spans="1:13">
      <c r="A24" s="14">
        <f t="shared" si="2"/>
        <v>21</v>
      </c>
      <c r="B24" s="4" t="s">
        <v>5</v>
      </c>
      <c r="C24" s="4" t="s">
        <v>43</v>
      </c>
      <c r="D24" s="6" t="s">
        <v>82</v>
      </c>
      <c r="E24" s="4" t="s">
        <v>77</v>
      </c>
      <c r="F24" s="4" t="s">
        <v>6</v>
      </c>
      <c r="G24" s="4">
        <v>8</v>
      </c>
      <c r="H24" s="4"/>
      <c r="I24" s="5">
        <f>VLOOKUP(E24,'[1]HIMALAYA DRUG'!$H$3:$J$111,3,FALSE)</f>
        <v>35</v>
      </c>
      <c r="J24" s="5"/>
      <c r="K24" s="5">
        <f t="shared" si="0"/>
        <v>40</v>
      </c>
      <c r="L24" s="5">
        <v>35</v>
      </c>
      <c r="M24" s="15">
        <f t="shared" si="1"/>
        <v>355</v>
      </c>
    </row>
    <row r="25" spans="1:13">
      <c r="A25" s="14">
        <f t="shared" si="2"/>
        <v>22</v>
      </c>
      <c r="B25" s="4" t="s">
        <v>9</v>
      </c>
      <c r="C25" s="4" t="s">
        <v>47</v>
      </c>
      <c r="D25" s="6" t="s">
        <v>82</v>
      </c>
      <c r="E25" s="4" t="s">
        <v>79</v>
      </c>
      <c r="F25" s="4" t="s">
        <v>11</v>
      </c>
      <c r="G25" s="4">
        <v>3</v>
      </c>
      <c r="H25" s="4"/>
      <c r="I25" s="5">
        <f>VLOOKUP(E25,'[1]HIMALAYA DRUG'!$H$3:$J$111,3,FALSE)</f>
        <v>30</v>
      </c>
      <c r="J25" s="5"/>
      <c r="K25" s="5">
        <f t="shared" si="0"/>
        <v>15</v>
      </c>
      <c r="L25" s="5">
        <v>35</v>
      </c>
      <c r="M25" s="15">
        <f t="shared" si="1"/>
        <v>140</v>
      </c>
    </row>
    <row r="26" spans="1:13">
      <c r="A26" s="14">
        <f t="shared" si="2"/>
        <v>23</v>
      </c>
      <c r="B26" s="4" t="s">
        <v>9</v>
      </c>
      <c r="C26" s="4" t="s">
        <v>46</v>
      </c>
      <c r="D26" s="6" t="s">
        <v>82</v>
      </c>
      <c r="E26" s="4" t="s">
        <v>80</v>
      </c>
      <c r="F26" s="4" t="s">
        <v>10</v>
      </c>
      <c r="G26" s="4">
        <v>13</v>
      </c>
      <c r="H26" s="4"/>
      <c r="I26" s="5">
        <f>VLOOKUP(E26,'[1]HIMALAYA DRUG'!$H$3:$J$111,3,FALSE)</f>
        <v>26</v>
      </c>
      <c r="J26" s="5"/>
      <c r="K26" s="5">
        <f t="shared" si="0"/>
        <v>65</v>
      </c>
      <c r="L26" s="5">
        <v>35</v>
      </c>
      <c r="M26" s="15">
        <f t="shared" si="1"/>
        <v>438</v>
      </c>
    </row>
    <row r="27" spans="1:13">
      <c r="A27" s="14">
        <f t="shared" si="2"/>
        <v>24</v>
      </c>
      <c r="B27" s="4" t="s">
        <v>3</v>
      </c>
      <c r="C27" s="4" t="s">
        <v>45</v>
      </c>
      <c r="D27" s="6" t="s">
        <v>82</v>
      </c>
      <c r="E27" s="4" t="s">
        <v>76</v>
      </c>
      <c r="F27" s="4" t="s">
        <v>8</v>
      </c>
      <c r="G27" s="4">
        <v>8</v>
      </c>
      <c r="H27" s="4"/>
      <c r="I27" s="5">
        <f>VLOOKUP(E27,'[1]HIMALAYA DRUG'!$H$3:$J$111,3,FALSE)</f>
        <v>26</v>
      </c>
      <c r="J27" s="5"/>
      <c r="K27" s="5">
        <f t="shared" si="0"/>
        <v>40</v>
      </c>
      <c r="L27" s="5">
        <v>35</v>
      </c>
      <c r="M27" s="15">
        <f t="shared" si="1"/>
        <v>283</v>
      </c>
    </row>
    <row r="28" spans="1:13">
      <c r="A28" s="14">
        <f t="shared" si="2"/>
        <v>25</v>
      </c>
      <c r="B28" s="4" t="s">
        <v>3</v>
      </c>
      <c r="C28" s="4" t="s">
        <v>44</v>
      </c>
      <c r="D28" s="6" t="s">
        <v>82</v>
      </c>
      <c r="E28" s="4" t="s">
        <v>76</v>
      </c>
      <c r="F28" s="4" t="s">
        <v>7</v>
      </c>
      <c r="G28" s="4">
        <v>26</v>
      </c>
      <c r="H28" s="4"/>
      <c r="I28" s="5">
        <f>VLOOKUP(E28,'[1]HIMALAYA DRUG'!$H$3:$J$111,3,FALSE)</f>
        <v>26</v>
      </c>
      <c r="J28" s="5"/>
      <c r="K28" s="5">
        <f t="shared" si="0"/>
        <v>130</v>
      </c>
      <c r="L28" s="5">
        <v>35</v>
      </c>
      <c r="M28" s="15">
        <f t="shared" si="1"/>
        <v>841</v>
      </c>
    </row>
    <row r="29" spans="1:13">
      <c r="A29" s="14">
        <f t="shared" si="2"/>
        <v>26</v>
      </c>
      <c r="B29" s="4" t="s">
        <v>3</v>
      </c>
      <c r="C29" s="4" t="s">
        <v>42</v>
      </c>
      <c r="D29" s="6" t="s">
        <v>82</v>
      </c>
      <c r="E29" s="4" t="s">
        <v>79</v>
      </c>
      <c r="F29" s="4" t="s">
        <v>4</v>
      </c>
      <c r="G29" s="4">
        <v>18</v>
      </c>
      <c r="H29" s="4"/>
      <c r="I29" s="5">
        <f>VLOOKUP(E29,'[1]HIMALAYA DRUG'!$H$3:$J$111,3,FALSE)</f>
        <v>30</v>
      </c>
      <c r="J29" s="5"/>
      <c r="K29" s="5">
        <f t="shared" si="0"/>
        <v>90</v>
      </c>
      <c r="L29" s="5">
        <v>35</v>
      </c>
      <c r="M29" s="15">
        <f t="shared" si="1"/>
        <v>665</v>
      </c>
    </row>
    <row r="30" spans="1:13" s="7" customFormat="1">
      <c r="A30" s="17" t="s">
        <v>87</v>
      </c>
      <c r="B30" s="18"/>
      <c r="C30" s="18"/>
      <c r="D30" s="18"/>
      <c r="E30" s="18"/>
      <c r="F30" s="18"/>
      <c r="G30" s="18"/>
      <c r="H30" s="18"/>
      <c r="I30" s="19"/>
      <c r="J30" s="19"/>
      <c r="K30" s="19"/>
      <c r="L30" s="20"/>
      <c r="M30" s="16">
        <f>SUM(M4:M29)</f>
        <v>22415</v>
      </c>
    </row>
    <row r="31" spans="1:13" s="3" customFormat="1" ht="30" customHeight="1">
      <c r="A31" s="21" t="s">
        <v>86</v>
      </c>
      <c r="B31" s="22"/>
      <c r="C31" s="22"/>
      <c r="D31" s="22"/>
      <c r="E31" s="22"/>
      <c r="F31" s="22"/>
      <c r="G31" s="22"/>
      <c r="H31" s="22"/>
      <c r="I31" s="23"/>
      <c r="J31" s="23"/>
      <c r="K31" s="23"/>
      <c r="L31" s="23"/>
      <c r="M31" s="24"/>
    </row>
    <row r="32" spans="1:13" s="3" customFormat="1" ht="30" customHeight="1" thickBot="1">
      <c r="A32" s="25" t="s">
        <v>40</v>
      </c>
      <c r="B32" s="26"/>
      <c r="C32" s="26"/>
      <c r="D32" s="26"/>
      <c r="E32" s="26"/>
      <c r="F32" s="26"/>
      <c r="G32" s="26"/>
      <c r="H32" s="26"/>
      <c r="I32" s="27"/>
      <c r="J32" s="27"/>
      <c r="K32" s="27"/>
      <c r="L32" s="27"/>
      <c r="M32" s="28"/>
    </row>
    <row r="33" spans="7:7">
      <c r="G33" s="8">
        <f>SUM(G4:G29)</f>
        <v>452</v>
      </c>
    </row>
  </sheetData>
  <sortState ref="B4:M29">
    <sortCondition ref="B4:B29"/>
    <sortCondition ref="C4:C29"/>
  </sortState>
  <mergeCells count="7">
    <mergeCell ref="A30:L30"/>
    <mergeCell ref="A31:M31"/>
    <mergeCell ref="A32:M32"/>
    <mergeCell ref="A1:I1"/>
    <mergeCell ref="A2:I2"/>
    <mergeCell ref="J2:M2"/>
    <mergeCell ref="J1:M1"/>
  </mergeCells>
  <conditionalFormatting sqref="C1:C1048576">
    <cfRule type="duplicateValues" dxfId="0" priority="1"/>
  </conditionalFormatting>
  <pageMargins left="0.26" right="0.1968503937007874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2024-06-14T08:22:40Z</cp:lastPrinted>
  <dcterms:created xsi:type="dcterms:W3CDTF">2024-06-13T05:18:44Z</dcterms:created>
  <dcterms:modified xsi:type="dcterms:W3CDTF">2024-06-14T08:27:11Z</dcterms:modified>
</cp:coreProperties>
</file>