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4"/>
  <c r="J4" s="1"/>
  <c r="J20" s="1"/>
</calcChain>
</file>

<file path=xl/sharedStrings.xml><?xml version="1.0" encoding="utf-8"?>
<sst xmlns="http://schemas.openxmlformats.org/spreadsheetml/2006/main" count="96" uniqueCount="65">
  <si>
    <t>INVOICE
PRAGATI LOGISTICS,SAMANTA SAHI KHUNTIA LANE,8984191006
GST No:21AGHPB9356M1Z9</t>
  </si>
  <si>
    <t>05/12/2024</t>
  </si>
  <si>
    <t>6596</t>
  </si>
  <si>
    <t>6568</t>
  </si>
  <si>
    <t>02/12/2024</t>
  </si>
  <si>
    <t>6518</t>
  </si>
  <si>
    <t>64</t>
  </si>
  <si>
    <t>513/514</t>
  </si>
  <si>
    <t>10/12/2024</t>
  </si>
  <si>
    <t>6782/6783</t>
  </si>
  <si>
    <t>14/12/2024</t>
  </si>
  <si>
    <t>6891,6892</t>
  </si>
  <si>
    <t>16/12/2024</t>
  </si>
  <si>
    <t>6902</t>
  </si>
  <si>
    <t>17/12/2024</t>
  </si>
  <si>
    <t>978</t>
  </si>
  <si>
    <t>20/12/2024</t>
  </si>
  <si>
    <t>7082</t>
  </si>
  <si>
    <t>23/12/2024</t>
  </si>
  <si>
    <t>7141</t>
  </si>
  <si>
    <t>7171</t>
  </si>
  <si>
    <t>26/12/2024</t>
  </si>
  <si>
    <t>7153</t>
  </si>
  <si>
    <t>09/12/2024</t>
  </si>
  <si>
    <t>6709</t>
  </si>
  <si>
    <t>31/12/2024</t>
  </si>
  <si>
    <t>1</t>
  </si>
  <si>
    <t>30/12/2024</t>
  </si>
  <si>
    <t>Thanking you for your business.
PRAGATI LOGISTICS</t>
  </si>
  <si>
    <t>PL/JA/20359</t>
  </si>
  <si>
    <t>PL/JA/20465</t>
  </si>
  <si>
    <t>PL/JA/19966</t>
  </si>
  <si>
    <t>PL/DO/17172</t>
  </si>
  <si>
    <t>PL/JA/20009</t>
  </si>
  <si>
    <t>PL/JA/20724</t>
  </si>
  <si>
    <t>PL/JA/20945</t>
  </si>
  <si>
    <t>PL/JA/21100</t>
  </si>
  <si>
    <t>PL/JA/21141</t>
  </si>
  <si>
    <t>PL/JA/21348</t>
  </si>
  <si>
    <t>PL/JA/21474</t>
  </si>
  <si>
    <t>PL/JA/21519</t>
  </si>
  <si>
    <t>PL/JA/21731</t>
  </si>
  <si>
    <t>PL/JA/20622</t>
  </si>
  <si>
    <t>PL/JA/22439</t>
  </si>
  <si>
    <t>PL/JA/22512</t>
  </si>
  <si>
    <t>JEYPORE</t>
  </si>
  <si>
    <t>BALASORE</t>
  </si>
  <si>
    <t>ITAMATI</t>
  </si>
  <si>
    <t>KEONJHAR</t>
  </si>
  <si>
    <t>RAYAGADA</t>
  </si>
  <si>
    <t>CTC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</si>
  <si>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</si>
  <si>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</si>
  <si>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</si>
  <si>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</si>
  <si>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</si>
  <si>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</si>
  <si>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</si>
  <si>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</si>
  <si>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</si>
  <si>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Kindly, verify &amp; confirm within 7 days, else GST will be filed by 20th JAN, 2024. 
GST to be paid by Consignor under Reverse Charge Mechanism(RCM) as per GST.</t>
  </si>
  <si>
    <t xml:space="preserve">MOHINI MARKETING PVT LTD
Address: KATHAGADA SAHI,BUXI BAZARmo-9337154765mo-9437579712,9337725042
GST No:21AACCM3406H1Z2
</t>
  </si>
  <si>
    <t xml:space="preserve">Bill Date:31/12/2024
Bill NO : 30590
Total Amount:5348.00
</t>
  </si>
  <si>
    <t>(RUPEES FIVE THOUSAND THREE HUNDRED FOURTY EIGHT ONLY)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</si>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</sst>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5</xdr:col>
      <xdr:colOff>581025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85725"/>
          <a:ext cx="3629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Q17" sqref="Q17"/>
    </sheetView>
  </sheetViews>
  <sheetFormatPr defaultRowHeight="15"/>
  <cols>
    <col min="1" max="1" width="3.5703125" style="1" customWidth="1"/>
    <col min="2" max="2" width="10.85546875" style="1" customWidth="1"/>
    <col min="3" max="3" width="12.42578125" style="1" bestFit="1" customWidth="1"/>
    <col min="4" max="4" width="6.85546875" style="1" customWidth="1"/>
    <col min="5" max="5" width="13.42578125" style="1" customWidth="1"/>
    <col min="6" max="6" width="9.85546875" style="1" bestFit="1" customWidth="1"/>
    <col min="7" max="7" width="5.42578125" style="1" bestFit="1" customWidth="1"/>
    <col min="8" max="8" width="7.28515625" style="2" customWidth="1"/>
    <col min="9" max="9" width="7.7109375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4.25" customHeight="1">
      <c r="A2" s="16" t="s">
        <v>61</v>
      </c>
      <c r="B2" s="17"/>
      <c r="C2" s="17"/>
      <c r="D2" s="17"/>
      <c r="E2" s="17"/>
      <c r="F2" s="17"/>
      <c r="G2" s="18"/>
      <c r="H2" s="19" t="s">
        <v>62</v>
      </c>
      <c r="I2" s="19"/>
      <c r="J2" s="19"/>
    </row>
    <row r="3" spans="1:10" s="3" customFormat="1" ht="15" customHeight="1">
      <c r="A3" s="5" t="s">
        <v>51</v>
      </c>
      <c r="B3" s="5" t="s">
        <v>52</v>
      </c>
      <c r="C3" s="5" t="s">
        <v>53</v>
      </c>
      <c r="D3" s="5" t="s">
        <v>54</v>
      </c>
      <c r="E3" s="5" t="s">
        <v>64</v>
      </c>
      <c r="F3" s="5" t="s">
        <v>55</v>
      </c>
      <c r="G3" s="5" t="s">
        <v>56</v>
      </c>
      <c r="H3" s="9" t="s">
        <v>57</v>
      </c>
      <c r="I3" s="9" t="s">
        <v>58</v>
      </c>
      <c r="J3" s="9" t="s">
        <v>59</v>
      </c>
    </row>
    <row r="4" spans="1:10" ht="15" customHeight="1">
      <c r="A4" s="20">
        <v>1</v>
      </c>
      <c r="B4" s="4" t="s">
        <v>4</v>
      </c>
      <c r="C4" s="4" t="s">
        <v>31</v>
      </c>
      <c r="D4" s="8" t="s">
        <v>50</v>
      </c>
      <c r="E4" s="4" t="s">
        <v>45</v>
      </c>
      <c r="F4" s="4" t="s">
        <v>5</v>
      </c>
      <c r="G4" s="4">
        <v>1</v>
      </c>
      <c r="H4" s="7">
        <f>VLOOKUP(E4,'[1]ANCHOR HEALTH &amp; BEAUTY CARE'!$C$4:$D$244,2,FALSE)</f>
        <v>50</v>
      </c>
      <c r="I4" s="7">
        <v>20</v>
      </c>
      <c r="J4" s="7">
        <f>G4*H4+I4</f>
        <v>70</v>
      </c>
    </row>
    <row r="5" spans="1:10" ht="15" customHeight="1">
      <c r="A5" s="20">
        <v>2</v>
      </c>
      <c r="B5" s="4" t="s">
        <v>4</v>
      </c>
      <c r="C5" s="4" t="s">
        <v>32</v>
      </c>
      <c r="D5" s="8" t="s">
        <v>50</v>
      </c>
      <c r="E5" s="4" t="s">
        <v>47</v>
      </c>
      <c r="F5" s="4" t="s">
        <v>6</v>
      </c>
      <c r="G5" s="4">
        <v>2</v>
      </c>
      <c r="H5" s="7">
        <f>VLOOKUP(E5,'[1]ANCHOR HEALTH &amp; BEAUTY CARE'!$C$4:$D$244,2,FALSE)</f>
        <v>40</v>
      </c>
      <c r="I5" s="7">
        <v>20</v>
      </c>
      <c r="J5" s="7">
        <f t="shared" ref="J5:J19" si="0">G5*H5+I5</f>
        <v>100</v>
      </c>
    </row>
    <row r="6" spans="1:10" ht="15" customHeight="1">
      <c r="A6" s="20">
        <v>3</v>
      </c>
      <c r="B6" s="4" t="s">
        <v>4</v>
      </c>
      <c r="C6" s="4" t="s">
        <v>33</v>
      </c>
      <c r="D6" s="8" t="s">
        <v>50</v>
      </c>
      <c r="E6" s="4" t="s">
        <v>48</v>
      </c>
      <c r="F6" s="4" t="s">
        <v>7</v>
      </c>
      <c r="G6" s="4">
        <v>8</v>
      </c>
      <c r="H6" s="7">
        <f>VLOOKUP(E6,'[1]ANCHOR HEALTH &amp; BEAUTY CARE'!$C$4:$D$244,2,FALSE)</f>
        <v>40</v>
      </c>
      <c r="I6" s="7">
        <v>20</v>
      </c>
      <c r="J6" s="7">
        <f t="shared" si="0"/>
        <v>340</v>
      </c>
    </row>
    <row r="7" spans="1:10" ht="15" customHeight="1">
      <c r="A7" s="20">
        <v>4</v>
      </c>
      <c r="B7" s="4" t="s">
        <v>1</v>
      </c>
      <c r="C7" s="4" t="s">
        <v>29</v>
      </c>
      <c r="D7" s="8" t="s">
        <v>50</v>
      </c>
      <c r="E7" s="4" t="s">
        <v>45</v>
      </c>
      <c r="F7" s="4" t="s">
        <v>2</v>
      </c>
      <c r="G7" s="4">
        <v>5</v>
      </c>
      <c r="H7" s="7">
        <f>VLOOKUP(E7,'[1]ANCHOR HEALTH &amp; BEAUTY CARE'!$C$4:$D$244,2,FALSE)</f>
        <v>50</v>
      </c>
      <c r="I7" s="7">
        <v>20</v>
      </c>
      <c r="J7" s="7">
        <f t="shared" si="0"/>
        <v>270</v>
      </c>
    </row>
    <row r="8" spans="1:10" ht="15" customHeight="1">
      <c r="A8" s="20">
        <v>5</v>
      </c>
      <c r="B8" s="4" t="s">
        <v>1</v>
      </c>
      <c r="C8" s="4" t="s">
        <v>30</v>
      </c>
      <c r="D8" s="8" t="s">
        <v>50</v>
      </c>
      <c r="E8" s="4" t="s">
        <v>46</v>
      </c>
      <c r="F8" s="4" t="s">
        <v>3</v>
      </c>
      <c r="G8" s="4">
        <v>5</v>
      </c>
      <c r="H8" s="7">
        <f>VLOOKUP(E8,'[1]ANCHOR HEALTH &amp; BEAUTY CARE'!$C$4:$D$244,2,FALSE)</f>
        <v>37.5</v>
      </c>
      <c r="I8" s="7">
        <v>20</v>
      </c>
      <c r="J8" s="7">
        <f t="shared" si="0"/>
        <v>207.5</v>
      </c>
    </row>
    <row r="9" spans="1:10" ht="15" customHeight="1">
      <c r="A9" s="20">
        <v>6</v>
      </c>
      <c r="B9" s="4" t="s">
        <v>23</v>
      </c>
      <c r="C9" s="4" t="s">
        <v>42</v>
      </c>
      <c r="D9" s="8" t="s">
        <v>50</v>
      </c>
      <c r="E9" s="4" t="s">
        <v>48</v>
      </c>
      <c r="F9" s="4" t="s">
        <v>24</v>
      </c>
      <c r="G9" s="4">
        <v>3</v>
      </c>
      <c r="H9" s="7">
        <f>VLOOKUP(E9,'[1]ANCHOR HEALTH &amp; BEAUTY CARE'!$C$4:$D$244,2,FALSE)</f>
        <v>40</v>
      </c>
      <c r="I9" s="7">
        <v>20</v>
      </c>
      <c r="J9" s="7">
        <f t="shared" si="0"/>
        <v>140</v>
      </c>
    </row>
    <row r="10" spans="1:10" ht="15" customHeight="1">
      <c r="A10" s="20">
        <v>7</v>
      </c>
      <c r="B10" s="4" t="s">
        <v>8</v>
      </c>
      <c r="C10" s="4" t="s">
        <v>34</v>
      </c>
      <c r="D10" s="8" t="s">
        <v>50</v>
      </c>
      <c r="E10" s="4" t="s">
        <v>48</v>
      </c>
      <c r="F10" s="4" t="s">
        <v>9</v>
      </c>
      <c r="G10" s="4">
        <v>5</v>
      </c>
      <c r="H10" s="7">
        <f>VLOOKUP(E10,'[1]ANCHOR HEALTH &amp; BEAUTY CARE'!$C$4:$D$244,2,FALSE)</f>
        <v>40</v>
      </c>
      <c r="I10" s="7">
        <v>20</v>
      </c>
      <c r="J10" s="7">
        <f t="shared" si="0"/>
        <v>220</v>
      </c>
    </row>
    <row r="11" spans="1:10" ht="15" customHeight="1">
      <c r="A11" s="20">
        <v>8</v>
      </c>
      <c r="B11" s="4" t="s">
        <v>10</v>
      </c>
      <c r="C11" s="4" t="s">
        <v>35</v>
      </c>
      <c r="D11" s="8" t="s">
        <v>50</v>
      </c>
      <c r="E11" s="4" t="s">
        <v>48</v>
      </c>
      <c r="F11" s="4" t="s">
        <v>11</v>
      </c>
      <c r="G11" s="4">
        <v>3</v>
      </c>
      <c r="H11" s="7">
        <f>VLOOKUP(E11,'[1]ANCHOR HEALTH &amp; BEAUTY CARE'!$C$4:$D$244,2,FALSE)</f>
        <v>40</v>
      </c>
      <c r="I11" s="7">
        <v>20</v>
      </c>
      <c r="J11" s="7">
        <f t="shared" si="0"/>
        <v>140</v>
      </c>
    </row>
    <row r="12" spans="1:10" ht="15" customHeight="1">
      <c r="A12" s="20">
        <v>9</v>
      </c>
      <c r="B12" s="4" t="s">
        <v>12</v>
      </c>
      <c r="C12" s="4" t="s">
        <v>36</v>
      </c>
      <c r="D12" s="8" t="s">
        <v>50</v>
      </c>
      <c r="E12" s="4" t="s">
        <v>48</v>
      </c>
      <c r="F12" s="4" t="s">
        <v>13</v>
      </c>
      <c r="G12" s="4">
        <v>1</v>
      </c>
      <c r="H12" s="7">
        <f>VLOOKUP(E12,'[1]ANCHOR HEALTH &amp; BEAUTY CARE'!$C$4:$D$244,2,FALSE)</f>
        <v>40</v>
      </c>
      <c r="I12" s="7">
        <v>20</v>
      </c>
      <c r="J12" s="7">
        <f t="shared" si="0"/>
        <v>60</v>
      </c>
    </row>
    <row r="13" spans="1:10" ht="15" customHeight="1">
      <c r="A13" s="20">
        <v>10</v>
      </c>
      <c r="B13" s="4" t="s">
        <v>14</v>
      </c>
      <c r="C13" s="4" t="s">
        <v>37</v>
      </c>
      <c r="D13" s="8" t="s">
        <v>50</v>
      </c>
      <c r="E13" s="4" t="s">
        <v>45</v>
      </c>
      <c r="F13" s="4" t="s">
        <v>15</v>
      </c>
      <c r="G13" s="4">
        <v>50</v>
      </c>
      <c r="H13" s="7">
        <f>VLOOKUP(E13,'[1]ANCHOR HEALTH &amp; BEAUTY CARE'!$C$4:$D$244,2,FALSE)</f>
        <v>50</v>
      </c>
      <c r="I13" s="7">
        <v>20</v>
      </c>
      <c r="J13" s="7">
        <f t="shared" si="0"/>
        <v>2520</v>
      </c>
    </row>
    <row r="14" spans="1:10" ht="15" customHeight="1">
      <c r="A14" s="20">
        <v>11</v>
      </c>
      <c r="B14" s="4" t="s">
        <v>16</v>
      </c>
      <c r="C14" s="4" t="s">
        <v>38</v>
      </c>
      <c r="D14" s="8" t="s">
        <v>50</v>
      </c>
      <c r="E14" s="4" t="s">
        <v>48</v>
      </c>
      <c r="F14" s="4" t="s">
        <v>17</v>
      </c>
      <c r="G14" s="4">
        <v>5</v>
      </c>
      <c r="H14" s="7">
        <f>VLOOKUP(E14,'[1]ANCHOR HEALTH &amp; BEAUTY CARE'!$C$4:$D$244,2,FALSE)</f>
        <v>40</v>
      </c>
      <c r="I14" s="7">
        <v>20</v>
      </c>
      <c r="J14" s="7">
        <f t="shared" si="0"/>
        <v>220</v>
      </c>
    </row>
    <row r="15" spans="1:10" ht="15" customHeight="1">
      <c r="A15" s="20">
        <v>12</v>
      </c>
      <c r="B15" s="4" t="s">
        <v>18</v>
      </c>
      <c r="C15" s="4" t="s">
        <v>39</v>
      </c>
      <c r="D15" s="8" t="s">
        <v>50</v>
      </c>
      <c r="E15" s="4" t="s">
        <v>48</v>
      </c>
      <c r="F15" s="4" t="s">
        <v>19</v>
      </c>
      <c r="G15" s="4">
        <v>2</v>
      </c>
      <c r="H15" s="7">
        <f>VLOOKUP(E15,'[1]ANCHOR HEALTH &amp; BEAUTY CARE'!$C$4:$D$244,2,FALSE)</f>
        <v>40</v>
      </c>
      <c r="I15" s="7">
        <v>20</v>
      </c>
      <c r="J15" s="7">
        <f t="shared" si="0"/>
        <v>100</v>
      </c>
    </row>
    <row r="16" spans="1:10" ht="15" customHeight="1">
      <c r="A16" s="20">
        <v>13</v>
      </c>
      <c r="B16" s="4" t="s">
        <v>18</v>
      </c>
      <c r="C16" s="4" t="s">
        <v>40</v>
      </c>
      <c r="D16" s="8" t="s">
        <v>50</v>
      </c>
      <c r="E16" s="4" t="s">
        <v>48</v>
      </c>
      <c r="F16" s="4" t="s">
        <v>20</v>
      </c>
      <c r="G16" s="4">
        <v>6</v>
      </c>
      <c r="H16" s="7">
        <f>VLOOKUP(E16,'[1]ANCHOR HEALTH &amp; BEAUTY CARE'!$C$4:$D$244,2,FALSE)</f>
        <v>40</v>
      </c>
      <c r="I16" s="7">
        <v>20</v>
      </c>
      <c r="J16" s="7">
        <f t="shared" si="0"/>
        <v>260</v>
      </c>
    </row>
    <row r="17" spans="1:10" ht="15" customHeight="1">
      <c r="A17" s="20">
        <v>14</v>
      </c>
      <c r="B17" s="4" t="s">
        <v>21</v>
      </c>
      <c r="C17" s="4" t="s">
        <v>41</v>
      </c>
      <c r="D17" s="8" t="s">
        <v>50</v>
      </c>
      <c r="E17" s="4" t="s">
        <v>45</v>
      </c>
      <c r="F17" s="4" t="s">
        <v>22</v>
      </c>
      <c r="G17" s="4">
        <v>11</v>
      </c>
      <c r="H17" s="7">
        <f>VLOOKUP(E17,'[1]ANCHOR HEALTH &amp; BEAUTY CARE'!$C$4:$D$244,2,FALSE)</f>
        <v>50</v>
      </c>
      <c r="I17" s="7">
        <v>20</v>
      </c>
      <c r="J17" s="7">
        <f t="shared" si="0"/>
        <v>570</v>
      </c>
    </row>
    <row r="18" spans="1:10" ht="15" customHeight="1">
      <c r="A18" s="20">
        <v>15</v>
      </c>
      <c r="B18" s="4" t="s">
        <v>27</v>
      </c>
      <c r="C18" s="4" t="s">
        <v>44</v>
      </c>
      <c r="D18" s="8" t="s">
        <v>50</v>
      </c>
      <c r="E18" s="4" t="s">
        <v>49</v>
      </c>
      <c r="F18" s="4" t="s">
        <v>26</v>
      </c>
      <c r="G18" s="4">
        <v>1</v>
      </c>
      <c r="H18" s="7">
        <f>VLOOKUP(E18,'[1]ANCHOR HEALTH &amp; BEAUTY CARE'!$C$4:$D$244,2,FALSE)</f>
        <v>40</v>
      </c>
      <c r="I18" s="7">
        <v>20</v>
      </c>
      <c r="J18" s="7">
        <f>G18*H18+I18</f>
        <v>60</v>
      </c>
    </row>
    <row r="19" spans="1:10" ht="15" customHeight="1">
      <c r="A19" s="20">
        <v>16</v>
      </c>
      <c r="B19" s="4" t="s">
        <v>25</v>
      </c>
      <c r="C19" s="4" t="s">
        <v>43</v>
      </c>
      <c r="D19" s="8" t="s">
        <v>50</v>
      </c>
      <c r="E19" s="4" t="s">
        <v>45</v>
      </c>
      <c r="F19" s="4" t="s">
        <v>26</v>
      </c>
      <c r="G19" s="4">
        <v>1</v>
      </c>
      <c r="H19" s="7">
        <f>VLOOKUP(E19,'[1]ANCHOR HEALTH &amp; BEAUTY CARE'!$C$4:$D$244,2,FALSE)</f>
        <v>50</v>
      </c>
      <c r="I19" s="7">
        <v>20</v>
      </c>
      <c r="J19" s="7">
        <f t="shared" si="0"/>
        <v>70</v>
      </c>
    </row>
    <row r="20" spans="1:10" s="3" customFormat="1" ht="15" customHeight="1">
      <c r="A20" s="10" t="s">
        <v>63</v>
      </c>
      <c r="B20" s="11"/>
      <c r="C20" s="11"/>
      <c r="D20" s="11"/>
      <c r="E20" s="11"/>
      <c r="F20" s="11"/>
      <c r="G20" s="11"/>
      <c r="H20" s="12"/>
      <c r="I20" s="13"/>
      <c r="J20" s="6">
        <f>ROUND(SUM(J4:J19),0)</f>
        <v>5348</v>
      </c>
    </row>
    <row r="21" spans="1:10" s="3" customFormat="1" ht="30" customHeight="1">
      <c r="A21" s="14" t="s">
        <v>60</v>
      </c>
      <c r="B21" s="14"/>
      <c r="C21" s="14"/>
      <c r="D21" s="14"/>
      <c r="E21" s="14"/>
      <c r="F21" s="14"/>
      <c r="G21" s="14"/>
      <c r="H21" s="15"/>
      <c r="I21" s="15"/>
      <c r="J21" s="15"/>
    </row>
    <row r="22" spans="1:10" s="3" customFormat="1" ht="30" customHeight="1" thickBot="1">
      <c r="A22" s="14" t="s">
        <v>28</v>
      </c>
      <c r="B22" s="14"/>
      <c r="C22" s="14"/>
      <c r="D22" s="14"/>
      <c r="E22" s="14"/>
      <c r="F22" s="14"/>
      <c r="G22" s="21"/>
      <c r="H22" s="15"/>
      <c r="I22" s="15"/>
      <c r="J22" s="15"/>
    </row>
    <row r="23" spans="1:10" ht="15.75" thickBot="1">
      <c r="G23" s="22">
        <f>SUM(G4:G19)</f>
        <v>109</v>
      </c>
    </row>
  </sheetData>
  <sortState ref="B4:J19">
    <sortCondition ref="B4"/>
  </sortState>
  <mergeCells count="7">
    <mergeCell ref="A20:I20"/>
    <mergeCell ref="A21:J21"/>
    <mergeCell ref="A22:J22"/>
    <mergeCell ref="A1:G1"/>
    <mergeCell ref="A2:G2"/>
    <mergeCell ref="H1:J1"/>
    <mergeCell ref="H2:J2"/>
  </mergeCells>
  <conditionalFormatting sqref="C3:C1048576">
    <cfRule type="duplicateValues" dxfId="1" priority="1"/>
    <cfRule type="duplicateValues" dxfId="0" priority="2"/>
  </conditionalFormatting>
  <pageMargins left="0.47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2025-01-16T07:56:05Z</cp:lastPrinted>
  <dcterms:created xsi:type="dcterms:W3CDTF">2025-01-08T11:23:52Z</dcterms:created>
  <dcterms:modified xsi:type="dcterms:W3CDTF">2025-01-16T07:56:28Z</dcterms:modified>
</cp:coreProperties>
</file>