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8"/>
  <c r="M9"/>
  <c r="M4"/>
  <c r="K5"/>
  <c r="K6"/>
  <c r="K7"/>
  <c r="K8"/>
  <c r="K9"/>
  <c r="K4"/>
  <c r="J5"/>
  <c r="J6"/>
  <c r="J7"/>
  <c r="J8"/>
  <c r="J9"/>
  <c r="J4"/>
  <c r="I6"/>
  <c r="M6" s="1"/>
  <c r="I7"/>
  <c r="M7" s="1"/>
  <c r="I5"/>
  <c r="M5" s="1"/>
</calcChain>
</file>

<file path=xl/sharedStrings.xml><?xml version="1.0" encoding="utf-8"?>
<sst xmlns="http://schemas.openxmlformats.org/spreadsheetml/2006/main" count="56" uniqueCount="44">
  <si>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</si>
  <si>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</si>
  <si>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</si>
  <si>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</si>
  <si>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</si>
  <si>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</si>
  <si>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</si>
  <si>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</si>
  <si>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</si>
  <si>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20/2/2025</t>
  </si>
  <si>
    <t>2973</t>
  </si>
  <si>
    <t>GHEE</t>
  </si>
  <si>
    <t>26/2/2025</t>
  </si>
  <si>
    <t>2982</t>
  </si>
  <si>
    <t>293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</si>
  <si>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</si>
  <si>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</si>
  <si>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</si>
  <si>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11/2/2025</t>
  </si>
  <si>
    <t>2967</t>
  </si>
  <si>
    <t>19/2/2025</t>
  </si>
  <si>
    <t>2972</t>
  </si>
  <si>
    <t>22/2/2025</t>
  </si>
  <si>
    <t>2978</t>
  </si>
  <si>
    <t>SL</t>
  </si>
  <si>
    <t xml:space="preserve">LR NO </t>
  </si>
  <si>
    <t>INV NO</t>
  </si>
  <si>
    <t>DEOGARH</t>
  </si>
  <si>
    <t>KUCHINDA</t>
  </si>
  <si>
    <t>BHADRAK</t>
  </si>
  <si>
    <t>KORAPUT</t>
  </si>
  <si>
    <t>NABARANGPUR</t>
  </si>
  <si>
    <t>CTC</t>
  </si>
  <si>
    <t>FROM</t>
  </si>
  <si>
    <t>TO</t>
  </si>
  <si>
    <t xml:space="preserve">TO, 
ABHISTIKA ORGANIC
Address: SHED NO.S 2/185, P-II NIE  PLOT NO-1906 P, K NO 448 JAGATPUR,9437441815
GST No:21ABCFA2059A1ZD
</t>
  </si>
  <si>
    <t>(RUPEES EIGHT THOUSAND FIVE ONLY)</t>
  </si>
  <si>
    <t>Bill Date:28/02/2024
Bill NO : 36157
TotalAmount:8005.00</t>
  </si>
  <si>
    <t>JA/25436</t>
  </si>
  <si>
    <t>JA/26010</t>
  </si>
  <si>
    <t>JA/26112</t>
  </si>
  <si>
    <t>JA/26345</t>
  </si>
  <si>
    <t>JA/26534</t>
  </si>
  <si>
    <t>JA/26535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</si>
</sst>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7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886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ABHISTIKA%20ORGANIC%20P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KUCHINDA</v>
          </cell>
          <cell r="G5" t="str">
            <v>GHEE</v>
          </cell>
          <cell r="H5">
            <v>15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28</v>
          </cell>
          <cell r="I6">
            <v>55</v>
          </cell>
        </row>
        <row r="7">
          <cell r="F7" t="str">
            <v>SERAGADA</v>
          </cell>
          <cell r="G7" t="str">
            <v>TIL OIL</v>
          </cell>
          <cell r="H7">
            <v>47</v>
          </cell>
          <cell r="I7">
            <v>55</v>
          </cell>
        </row>
        <row r="8">
          <cell r="F8" t="str">
            <v>KUCHINDA</v>
          </cell>
          <cell r="G8" t="str">
            <v>GHEE</v>
          </cell>
          <cell r="H8">
            <v>12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12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13</v>
          </cell>
          <cell r="I10">
            <v>55</v>
          </cell>
        </row>
        <row r="11">
          <cell r="F11" t="str">
            <v>KUCHINDA</v>
          </cell>
          <cell r="G11" t="str">
            <v>GHEE</v>
          </cell>
          <cell r="H11">
            <v>13</v>
          </cell>
          <cell r="I11">
            <v>55</v>
          </cell>
        </row>
        <row r="12">
          <cell r="F12" t="str">
            <v>DEOGARH</v>
          </cell>
          <cell r="G12" t="str">
            <v>GHEE</v>
          </cell>
          <cell r="H12">
            <v>21</v>
          </cell>
          <cell r="I12">
            <v>55</v>
          </cell>
        </row>
        <row r="13">
          <cell r="F13" t="str">
            <v>DEOGARH</v>
          </cell>
          <cell r="G13" t="str">
            <v>TIL OIL</v>
          </cell>
          <cell r="H13">
            <v>18</v>
          </cell>
          <cell r="I13">
            <v>55</v>
          </cell>
        </row>
        <row r="14">
          <cell r="F14" t="str">
            <v>JEYPORE</v>
          </cell>
          <cell r="G14" t="str">
            <v>GHEE</v>
          </cell>
          <cell r="H14">
            <v>60</v>
          </cell>
          <cell r="I14">
            <v>55</v>
          </cell>
        </row>
        <row r="15">
          <cell r="F15" t="str">
            <v>DHENKANAL</v>
          </cell>
          <cell r="G15" t="str">
            <v>GHEE</v>
          </cell>
          <cell r="H15">
            <v>7</v>
          </cell>
          <cell r="I15">
            <v>35</v>
          </cell>
        </row>
        <row r="16">
          <cell r="F16" t="str">
            <v>JHARSUGUDA</v>
          </cell>
          <cell r="G16" t="str">
            <v>GHEE</v>
          </cell>
          <cell r="H16">
            <v>15</v>
          </cell>
          <cell r="I16">
            <v>35</v>
          </cell>
        </row>
        <row r="17">
          <cell r="F17" t="str">
            <v>JHARSUGUDA</v>
          </cell>
          <cell r="G17" t="str">
            <v>GHEE</v>
          </cell>
          <cell r="H17">
            <v>15</v>
          </cell>
          <cell r="I17">
            <v>35</v>
          </cell>
        </row>
        <row r="18">
          <cell r="F18" t="str">
            <v>BHADRAK</v>
          </cell>
          <cell r="G18" t="str">
            <v>GHEE</v>
          </cell>
          <cell r="H18">
            <v>33</v>
          </cell>
          <cell r="I18">
            <v>35</v>
          </cell>
        </row>
        <row r="19">
          <cell r="F19" t="str">
            <v>KUCHINDA</v>
          </cell>
          <cell r="G19" t="str">
            <v>GHEE</v>
          </cell>
          <cell r="H19">
            <v>45</v>
          </cell>
          <cell r="I19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9.5703125" style="1" bestFit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5" t="s">
        <v>0</v>
      </c>
      <c r="J1" s="5"/>
      <c r="K1" s="5"/>
      <c r="L1" s="5"/>
      <c r="M1" s="5"/>
    </row>
    <row r="2" spans="1:13" ht="83.25" customHeight="1">
      <c r="A2" s="12" t="s">
        <v>35</v>
      </c>
      <c r="B2" s="13"/>
      <c r="C2" s="13"/>
      <c r="D2" s="13"/>
      <c r="E2" s="13"/>
      <c r="F2" s="13"/>
      <c r="G2" s="13"/>
      <c r="H2" s="14"/>
      <c r="I2" s="5" t="s">
        <v>37</v>
      </c>
      <c r="J2" s="5"/>
      <c r="K2" s="5"/>
      <c r="L2" s="5"/>
      <c r="M2" s="5"/>
    </row>
    <row r="3" spans="1:13" s="10" customFormat="1" ht="18.75" customHeight="1">
      <c r="A3" s="9" t="s">
        <v>24</v>
      </c>
      <c r="B3" s="9" t="s">
        <v>1</v>
      </c>
      <c r="C3" s="9" t="s">
        <v>25</v>
      </c>
      <c r="D3" s="9" t="s">
        <v>26</v>
      </c>
      <c r="E3" s="9" t="s">
        <v>33</v>
      </c>
      <c r="F3" s="9" t="s">
        <v>34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</row>
    <row r="4" spans="1:13">
      <c r="A4" s="2">
        <v>1</v>
      </c>
      <c r="B4" s="2" t="s">
        <v>18</v>
      </c>
      <c r="C4" s="2" t="s">
        <v>38</v>
      </c>
      <c r="D4" s="2" t="s">
        <v>19</v>
      </c>
      <c r="E4" s="11" t="s">
        <v>32</v>
      </c>
      <c r="F4" s="2" t="s">
        <v>27</v>
      </c>
      <c r="G4" s="2" t="s">
        <v>11</v>
      </c>
      <c r="H4" s="2">
        <v>30</v>
      </c>
      <c r="I4" s="3">
        <v>55</v>
      </c>
      <c r="J4" s="3">
        <f>H4*2</f>
        <v>60</v>
      </c>
      <c r="K4" s="3">
        <f>H4*8</f>
        <v>240</v>
      </c>
      <c r="L4" s="3">
        <v>30</v>
      </c>
      <c r="M4" s="3">
        <f>H4*I4+J4+K4+L4</f>
        <v>1980</v>
      </c>
    </row>
    <row r="5" spans="1:13">
      <c r="A5" s="2">
        <v>2</v>
      </c>
      <c r="B5" s="2" t="s">
        <v>20</v>
      </c>
      <c r="C5" s="2" t="s">
        <v>39</v>
      </c>
      <c r="D5" s="2" t="s">
        <v>21</v>
      </c>
      <c r="E5" s="11" t="s">
        <v>32</v>
      </c>
      <c r="F5" s="2" t="s">
        <v>28</v>
      </c>
      <c r="G5" s="2" t="s">
        <v>11</v>
      </c>
      <c r="H5" s="2">
        <v>20</v>
      </c>
      <c r="I5" s="3">
        <f>VLOOKUP(F5,[1]Invoice!$F$4:$I$19,4,FALSE)</f>
        <v>55</v>
      </c>
      <c r="J5" s="3">
        <f t="shared" ref="J5:J9" si="0">H5*2</f>
        <v>40</v>
      </c>
      <c r="K5" s="3">
        <f t="shared" ref="K5:K9" si="1">H5*8</f>
        <v>160</v>
      </c>
      <c r="L5" s="3">
        <v>30</v>
      </c>
      <c r="M5" s="3">
        <f t="shared" ref="M5:M9" si="2">H5*I5+J5+K5+L5</f>
        <v>1330</v>
      </c>
    </row>
    <row r="6" spans="1:13">
      <c r="A6" s="4">
        <v>3</v>
      </c>
      <c r="B6" s="2" t="s">
        <v>9</v>
      </c>
      <c r="C6" s="2" t="s">
        <v>40</v>
      </c>
      <c r="D6" s="2" t="s">
        <v>10</v>
      </c>
      <c r="E6" s="11" t="s">
        <v>32</v>
      </c>
      <c r="F6" s="2" t="s">
        <v>29</v>
      </c>
      <c r="G6" s="2" t="s">
        <v>11</v>
      </c>
      <c r="H6" s="2">
        <v>15</v>
      </c>
      <c r="I6" s="3">
        <f>VLOOKUP(F6,[1]Invoice!$F$4:$I$19,4,FALSE)</f>
        <v>35</v>
      </c>
      <c r="J6" s="3">
        <f t="shared" si="0"/>
        <v>30</v>
      </c>
      <c r="K6" s="3">
        <f t="shared" si="1"/>
        <v>120</v>
      </c>
      <c r="L6" s="3">
        <v>30</v>
      </c>
      <c r="M6" s="3">
        <f t="shared" si="2"/>
        <v>705</v>
      </c>
    </row>
    <row r="7" spans="1:13">
      <c r="A7" s="2">
        <v>4</v>
      </c>
      <c r="B7" s="2" t="s">
        <v>22</v>
      </c>
      <c r="C7" s="2" t="s">
        <v>41</v>
      </c>
      <c r="D7" s="2" t="s">
        <v>23</v>
      </c>
      <c r="E7" s="11" t="s">
        <v>32</v>
      </c>
      <c r="F7" s="2" t="s">
        <v>27</v>
      </c>
      <c r="G7" s="2" t="s">
        <v>11</v>
      </c>
      <c r="H7" s="2">
        <v>30</v>
      </c>
      <c r="I7" s="3">
        <f>VLOOKUP(F7,[1]Invoice!$F$4:$I$19,4,FALSE)</f>
        <v>55</v>
      </c>
      <c r="J7" s="3">
        <f t="shared" si="0"/>
        <v>60</v>
      </c>
      <c r="K7" s="3">
        <f t="shared" si="1"/>
        <v>240</v>
      </c>
      <c r="L7" s="3">
        <v>30</v>
      </c>
      <c r="M7" s="3">
        <f t="shared" si="2"/>
        <v>1980</v>
      </c>
    </row>
    <row r="8" spans="1:13">
      <c r="A8" s="2">
        <v>5</v>
      </c>
      <c r="B8" s="2" t="s">
        <v>12</v>
      </c>
      <c r="C8" s="2" t="s">
        <v>42</v>
      </c>
      <c r="D8" s="2" t="s">
        <v>13</v>
      </c>
      <c r="E8" s="11" t="s">
        <v>32</v>
      </c>
      <c r="F8" s="2" t="s">
        <v>30</v>
      </c>
      <c r="G8" s="2" t="s">
        <v>11</v>
      </c>
      <c r="H8" s="2">
        <v>15</v>
      </c>
      <c r="I8" s="3">
        <v>55</v>
      </c>
      <c r="J8" s="3">
        <f t="shared" si="0"/>
        <v>30</v>
      </c>
      <c r="K8" s="3">
        <f t="shared" si="1"/>
        <v>120</v>
      </c>
      <c r="L8" s="3">
        <v>30</v>
      </c>
      <c r="M8" s="3">
        <f t="shared" si="2"/>
        <v>1005</v>
      </c>
    </row>
    <row r="9" spans="1:13">
      <c r="A9" s="2">
        <v>6</v>
      </c>
      <c r="B9" s="2" t="s">
        <v>12</v>
      </c>
      <c r="C9" s="2" t="s">
        <v>43</v>
      </c>
      <c r="D9" s="2" t="s">
        <v>14</v>
      </c>
      <c r="E9" s="11" t="s">
        <v>32</v>
      </c>
      <c r="F9" s="2" t="s">
        <v>31</v>
      </c>
      <c r="G9" s="2" t="s">
        <v>11</v>
      </c>
      <c r="H9" s="2">
        <v>15</v>
      </c>
      <c r="I9" s="3">
        <v>55</v>
      </c>
      <c r="J9" s="3">
        <f t="shared" si="0"/>
        <v>30</v>
      </c>
      <c r="K9" s="3">
        <f t="shared" si="1"/>
        <v>120</v>
      </c>
      <c r="L9" s="3">
        <v>30</v>
      </c>
      <c r="M9" s="3">
        <f t="shared" si="2"/>
        <v>1005</v>
      </c>
    </row>
    <row r="10" spans="1:13">
      <c r="A10" s="15" t="s">
        <v>36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8">
        <f>SUM(M4:M9)</f>
        <v>8005</v>
      </c>
    </row>
    <row r="11" spans="1:13" s="8" customFormat="1">
      <c r="A11" s="5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s="8" customFormat="1">
      <c r="A12" s="5" t="s">
        <v>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s="8" customFormat="1" ht="30" customHeight="1">
      <c r="A13" s="6" t="s">
        <v>17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</row>
    <row r="14" spans="1:13" s="8" customFormat="1"/>
    <row r="15" spans="1:13" s="8" customFormat="1"/>
  </sheetData>
  <sortState ref="B4:R9">
    <sortCondition ref="B4"/>
  </sortState>
  <mergeCells count="9">
    <mergeCell ref="A12:L12"/>
    <mergeCell ref="A13:K13"/>
    <mergeCell ref="A1:H1"/>
    <mergeCell ref="A2:H2"/>
    <mergeCell ref="A10:L10"/>
    <mergeCell ref="A11:L11"/>
    <mergeCell ref="A6"/>
    <mergeCell ref="I1:M1"/>
    <mergeCell ref="I2:M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2025-03-06T03:47:59Z</dcterms:created>
  <dcterms:modified xsi:type="dcterms:W3CDTF">2025-03-06T03:48:20Z</dcterms:modified>
</cp:coreProperties>
</file>