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16935" windowHeight="736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33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4"/>
  <c r="H5"/>
  <c r="H6"/>
  <c r="H7"/>
  <c r="H8"/>
  <c r="H9"/>
  <c r="H10"/>
  <c r="H11"/>
  <c r="H12"/>
  <c r="H13"/>
  <c r="H14"/>
  <c r="H15"/>
  <c r="H16"/>
  <c r="H17"/>
  <c r="H19"/>
  <c r="H20"/>
  <c r="H21"/>
  <c r="H22"/>
  <c r="H23"/>
  <c r="H24"/>
  <c r="H25"/>
  <c r="H26"/>
  <c r="H27"/>
  <c r="H28"/>
  <c r="H29"/>
  <c r="H30"/>
  <c r="H31"/>
  <c r="H32"/>
  <c r="H4"/>
</calcChain>
</file>

<file path=xl/sharedStrings.xml><?xml version="1.0" encoding="utf-8"?>
<sst xmlns="http://schemas.openxmlformats.org/spreadsheetml/2006/main" count="162" uniqueCount="107">
  <si>
    <t>16/5/2025</t>
  </si>
  <si>
    <t>97</t>
  </si>
  <si>
    <t>02/5/2025</t>
  </si>
  <si>
    <t>417</t>
  </si>
  <si>
    <t>686</t>
  </si>
  <si>
    <t>06/5/2025</t>
  </si>
  <si>
    <t>39</t>
  </si>
  <si>
    <t>12/5/2025</t>
  </si>
  <si>
    <t>89</t>
  </si>
  <si>
    <t>15/5/2025</t>
  </si>
  <si>
    <t>532</t>
  </si>
  <si>
    <t>14/5/2025</t>
  </si>
  <si>
    <t>21/5/2025</t>
  </si>
  <si>
    <t>116</t>
  </si>
  <si>
    <t>20/5/2025</t>
  </si>
  <si>
    <t>646</t>
  </si>
  <si>
    <t>23/5/2025</t>
  </si>
  <si>
    <t>662</t>
  </si>
  <si>
    <t>24/5/2025</t>
  </si>
  <si>
    <t>240</t>
  </si>
  <si>
    <t>26/5/2025</t>
  </si>
  <si>
    <t>251</t>
  </si>
  <si>
    <t>30/5/2025</t>
  </si>
  <si>
    <t>347</t>
  </si>
  <si>
    <t>31/5/2025</t>
  </si>
  <si>
    <t>370</t>
  </si>
  <si>
    <t>104</t>
  </si>
  <si>
    <t>17/5/2025</t>
  </si>
  <si>
    <t>358</t>
  </si>
  <si>
    <t>333</t>
  </si>
  <si>
    <t>71</t>
  </si>
  <si>
    <t>10/5/2025</t>
  </si>
  <si>
    <t>189</t>
  </si>
  <si>
    <t>13/5/2025</t>
  </si>
  <si>
    <t>502</t>
  </si>
  <si>
    <t>0088</t>
  </si>
  <si>
    <t>236</t>
  </si>
  <si>
    <t>28/5/2025</t>
  </si>
  <si>
    <t>724</t>
  </si>
  <si>
    <t>143</t>
  </si>
  <si>
    <t>322</t>
  </si>
  <si>
    <t>348</t>
  </si>
  <si>
    <t>369</t>
  </si>
  <si>
    <t>359</t>
  </si>
  <si>
    <t>PATTAMUNDAI</t>
  </si>
  <si>
    <t>BAJAPUR</t>
  </si>
  <si>
    <t>OLATPUR</t>
  </si>
  <si>
    <t>RUSIPADA</t>
  </si>
  <si>
    <t>GOP</t>
  </si>
  <si>
    <t>BALICHANDRAPUR</t>
  </si>
  <si>
    <t>DANAGADI</t>
  </si>
  <si>
    <t>SHERAGADA</t>
  </si>
  <si>
    <t>BASUDEVPUR</t>
  </si>
  <si>
    <t>ASURALI</t>
  </si>
  <si>
    <t>SURADA</t>
  </si>
  <si>
    <t>TUDIGADIA</t>
  </si>
  <si>
    <t>RAIRANGPUR</t>
  </si>
  <si>
    <t>BASTA</t>
  </si>
  <si>
    <t>BALIGUDA</t>
  </si>
  <si>
    <t>CTC</t>
  </si>
  <si>
    <t>DO/5892</t>
  </si>
  <si>
    <t>DO/02080</t>
  </si>
  <si>
    <t>DO/02146</t>
  </si>
  <si>
    <t>DO/02260</t>
  </si>
  <si>
    <t>DO/02523</t>
  </si>
  <si>
    <t>DO/02672</t>
  </si>
  <si>
    <t>DO/02674</t>
  </si>
  <si>
    <t>DO/02771</t>
  </si>
  <si>
    <t>DO/03047</t>
  </si>
  <si>
    <t>DO/03142</t>
  </si>
  <si>
    <t>DO/03244</t>
  </si>
  <si>
    <t>DO/03278</t>
  </si>
  <si>
    <t>DO/03325</t>
  </si>
  <si>
    <t>DO/03588</t>
  </si>
  <si>
    <t>DO/03712</t>
  </si>
  <si>
    <t>JA/03190</t>
  </si>
  <si>
    <t>MA/01122</t>
  </si>
  <si>
    <t>MA/01123</t>
  </si>
  <si>
    <t>MA/01275</t>
  </si>
  <si>
    <t>MA/01379</t>
  </si>
  <si>
    <t>MA/01475</t>
  </si>
  <si>
    <t>MA/01529</t>
  </si>
  <si>
    <t>MA/01855</t>
  </si>
  <si>
    <t>MA/01969</t>
  </si>
  <si>
    <t>MA/02066</t>
  </si>
  <si>
    <t>MA/02072</t>
  </si>
  <si>
    <t>MA/02079</t>
  </si>
  <si>
    <t>MA/02131</t>
  </si>
  <si>
    <t>MA/02133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</si>
  <si>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</si>
  <si>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</si>
  <si>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</si>
  <si>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</si>
  <si>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</si>
  <si>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</si>
  <si>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</si>
  <si>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</si>
  <si>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</si>
  <si>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</si>
  <si>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</si>
  <si>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</si>
  <si>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J M B ENTERPRISE
Address: plot-no-93/3057, CHAHATA NAGAR LANE 5,DEULA SAHI BIDANASI-753014 ODISHA,9439162922
GST No:21AAFFJ8299K1ZW
</t>
  </si>
  <si>
    <t>Thanking you for your business.
PRAGATI LOGISTICS</t>
  </si>
  <si>
    <t>POLSARA</t>
  </si>
  <si>
    <t>(RUPEES FOURTEEN THOUSAND SIX HUNDRED NINETY FIVE ONLY)</t>
  </si>
  <si>
    <t>Kindly, verify &amp; confirm within 7 days, else GST will be filed by 20th JUNE, 2025. 
GST to be paid by Consignor under Reverse Charge Mechanism(RCM) as per GST.</t>
  </si>
  <si>
    <t xml:space="preserve">Bill Date: 31/05/2025
Bill NO : 7205
Total Amount : 14695.00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</si>
</sst>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5</xdr:col>
      <xdr:colOff>495300</xdr:colOff>
      <xdr:row>0</xdr:row>
      <xdr:rowOff>946315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2905125" cy="946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R13" sqref="R13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6"/>
      <c r="B1" s="7"/>
      <c r="C1" s="7"/>
      <c r="D1" s="7"/>
      <c r="E1" s="7"/>
      <c r="F1" s="7"/>
      <c r="G1" s="8"/>
      <c r="H1" s="9" t="s">
        <v>100</v>
      </c>
      <c r="I1" s="10"/>
      <c r="J1" s="10"/>
      <c r="K1" s="10"/>
    </row>
    <row r="2" spans="1:11" s="1" customFormat="1" ht="76.5" customHeight="1">
      <c r="A2" s="11" t="s">
        <v>101</v>
      </c>
      <c r="B2" s="12"/>
      <c r="C2" s="12"/>
      <c r="D2" s="12"/>
      <c r="E2" s="12"/>
      <c r="F2" s="12"/>
      <c r="G2" s="13"/>
      <c r="H2" s="9" t="s">
        <v>106</v>
      </c>
      <c r="I2" s="10"/>
      <c r="J2" s="10"/>
      <c r="K2" s="10"/>
    </row>
    <row r="3" spans="1:11" s="5" customFormat="1">
      <c r="A3" s="4" t="s">
        <v>89</v>
      </c>
      <c r="B3" s="4" t="s">
        <v>90</v>
      </c>
      <c r="C3" s="4" t="s">
        <v>91</v>
      </c>
      <c r="D3" s="4" t="s">
        <v>92</v>
      </c>
      <c r="E3" s="4" t="s">
        <v>93</v>
      </c>
      <c r="F3" s="4" t="s">
        <v>94</v>
      </c>
      <c r="G3" s="4" t="s">
        <v>95</v>
      </c>
      <c r="H3" s="4" t="s">
        <v>96</v>
      </c>
      <c r="I3" s="4" t="s">
        <v>97</v>
      </c>
      <c r="J3" s="4" t="s">
        <v>98</v>
      </c>
      <c r="K3" s="4" t="s">
        <v>99</v>
      </c>
    </row>
    <row r="4" spans="1:11">
      <c r="A4" s="2">
        <v>1</v>
      </c>
      <c r="B4" s="2" t="s">
        <v>2</v>
      </c>
      <c r="C4" s="2" t="s">
        <v>61</v>
      </c>
      <c r="D4" s="2" t="s">
        <v>3</v>
      </c>
      <c r="E4" s="3" t="s">
        <v>59</v>
      </c>
      <c r="F4" s="2" t="s">
        <v>45</v>
      </c>
      <c r="G4" s="2">
        <v>4</v>
      </c>
      <c r="H4" s="22">
        <f>VLOOKUP(F4,'[1]JMB ENT'!$C$4:$D$122,2,FALSE)</f>
        <v>55</v>
      </c>
      <c r="I4" s="22">
        <f>G4*2</f>
        <v>8</v>
      </c>
      <c r="J4" s="22">
        <v>25</v>
      </c>
      <c r="K4" s="22">
        <f>G4*H4+I4+J4</f>
        <v>253</v>
      </c>
    </row>
    <row r="5" spans="1:11">
      <c r="A5" s="2">
        <v>2</v>
      </c>
      <c r="B5" s="2" t="s">
        <v>2</v>
      </c>
      <c r="C5" s="2" t="s">
        <v>62</v>
      </c>
      <c r="D5" s="2" t="s">
        <v>4</v>
      </c>
      <c r="E5" s="3" t="s">
        <v>59</v>
      </c>
      <c r="F5" s="2" t="s">
        <v>46</v>
      </c>
      <c r="G5" s="2">
        <v>6</v>
      </c>
      <c r="H5" s="22">
        <f>VLOOKUP(F5,'[1]JMB ENT'!$C$4:$D$122,2,FALSE)</f>
        <v>50</v>
      </c>
      <c r="I5" s="22">
        <f t="shared" ref="I5:I32" si="0">G5*2</f>
        <v>12</v>
      </c>
      <c r="J5" s="22">
        <v>25</v>
      </c>
      <c r="K5" s="22">
        <f t="shared" ref="K5:K32" si="1">G5*H5+I5+J5</f>
        <v>337</v>
      </c>
    </row>
    <row r="6" spans="1:11">
      <c r="A6" s="2">
        <v>3</v>
      </c>
      <c r="B6" s="2" t="s">
        <v>2</v>
      </c>
      <c r="C6" s="2" t="s">
        <v>76</v>
      </c>
      <c r="D6" s="2" t="s">
        <v>28</v>
      </c>
      <c r="E6" s="3" t="s">
        <v>59</v>
      </c>
      <c r="F6" s="2" t="s">
        <v>52</v>
      </c>
      <c r="G6" s="2">
        <v>5</v>
      </c>
      <c r="H6" s="22">
        <f>VLOOKUP(F6,'[1]JMB ENT'!$C$4:$D$122,2,FALSE)</f>
        <v>55</v>
      </c>
      <c r="I6" s="22">
        <f t="shared" si="0"/>
        <v>10</v>
      </c>
      <c r="J6" s="22">
        <v>25</v>
      </c>
      <c r="K6" s="22">
        <f t="shared" si="1"/>
        <v>310</v>
      </c>
    </row>
    <row r="7" spans="1:11">
      <c r="A7" s="2">
        <v>4</v>
      </c>
      <c r="B7" s="2" t="s">
        <v>2</v>
      </c>
      <c r="C7" s="2" t="s">
        <v>77</v>
      </c>
      <c r="D7" s="2" t="s">
        <v>29</v>
      </c>
      <c r="E7" s="3" t="s">
        <v>59</v>
      </c>
      <c r="F7" s="2" t="s">
        <v>53</v>
      </c>
      <c r="G7" s="2">
        <v>2</v>
      </c>
      <c r="H7" s="22">
        <f>VLOOKUP(F7,'[1]JMB ENT'!$C$4:$D$122,2,FALSE)</f>
        <v>52</v>
      </c>
      <c r="I7" s="22">
        <f t="shared" si="0"/>
        <v>4</v>
      </c>
      <c r="J7" s="22">
        <v>25</v>
      </c>
      <c r="K7" s="22">
        <f t="shared" si="1"/>
        <v>133</v>
      </c>
    </row>
    <row r="8" spans="1:11">
      <c r="A8" s="2">
        <v>5</v>
      </c>
      <c r="B8" s="2" t="s">
        <v>5</v>
      </c>
      <c r="C8" s="2" t="s">
        <v>63</v>
      </c>
      <c r="D8" s="2" t="s">
        <v>6</v>
      </c>
      <c r="E8" s="3" t="s">
        <v>59</v>
      </c>
      <c r="F8" s="2" t="s">
        <v>47</v>
      </c>
      <c r="G8" s="2">
        <v>7</v>
      </c>
      <c r="H8" s="22">
        <f>VLOOKUP(F8,'[1]JMB ENT'!$C$4:$D$122,2,FALSE)</f>
        <v>65</v>
      </c>
      <c r="I8" s="22">
        <f t="shared" si="0"/>
        <v>14</v>
      </c>
      <c r="J8" s="22">
        <v>25</v>
      </c>
      <c r="K8" s="22">
        <f t="shared" si="1"/>
        <v>494</v>
      </c>
    </row>
    <row r="9" spans="1:11">
      <c r="A9" s="2">
        <v>6</v>
      </c>
      <c r="B9" s="2" t="s">
        <v>5</v>
      </c>
      <c r="C9" s="2" t="s">
        <v>78</v>
      </c>
      <c r="D9" s="2" t="s">
        <v>30</v>
      </c>
      <c r="E9" s="3" t="s">
        <v>59</v>
      </c>
      <c r="F9" s="2" t="s">
        <v>54</v>
      </c>
      <c r="G9" s="2">
        <v>13</v>
      </c>
      <c r="H9" s="22">
        <f>VLOOKUP(F9,'[1]JMB ENT'!$C$4:$D$122,2,FALSE)</f>
        <v>130</v>
      </c>
      <c r="I9" s="22">
        <f t="shared" si="0"/>
        <v>26</v>
      </c>
      <c r="J9" s="22">
        <v>25</v>
      </c>
      <c r="K9" s="22">
        <f t="shared" si="1"/>
        <v>1741</v>
      </c>
    </row>
    <row r="10" spans="1:11">
      <c r="A10" s="2">
        <v>7</v>
      </c>
      <c r="B10" s="2" t="s">
        <v>31</v>
      </c>
      <c r="C10" s="2" t="s">
        <v>79</v>
      </c>
      <c r="D10" s="2" t="s">
        <v>32</v>
      </c>
      <c r="E10" s="3" t="s">
        <v>59</v>
      </c>
      <c r="F10" s="2" t="s">
        <v>55</v>
      </c>
      <c r="G10" s="2">
        <v>9</v>
      </c>
      <c r="H10" s="22">
        <f>VLOOKUP(F10,'[1]JMB ENT'!$C$4:$D$122,2,FALSE)</f>
        <v>60</v>
      </c>
      <c r="I10" s="22">
        <f t="shared" si="0"/>
        <v>18</v>
      </c>
      <c r="J10" s="22">
        <v>25</v>
      </c>
      <c r="K10" s="22">
        <f t="shared" si="1"/>
        <v>583</v>
      </c>
    </row>
    <row r="11" spans="1:11">
      <c r="A11" s="2">
        <v>8</v>
      </c>
      <c r="B11" s="2" t="s">
        <v>7</v>
      </c>
      <c r="C11" s="2" t="s">
        <v>64</v>
      </c>
      <c r="D11" s="2" t="s">
        <v>8</v>
      </c>
      <c r="E11" s="3" t="s">
        <v>59</v>
      </c>
      <c r="F11" s="2" t="s">
        <v>48</v>
      </c>
      <c r="G11" s="2">
        <v>8</v>
      </c>
      <c r="H11" s="22">
        <f>VLOOKUP(F11,'[1]JMB ENT'!$C$4:$D$122,2,FALSE)</f>
        <v>60</v>
      </c>
      <c r="I11" s="22">
        <f t="shared" si="0"/>
        <v>16</v>
      </c>
      <c r="J11" s="22">
        <v>25</v>
      </c>
      <c r="K11" s="22">
        <f t="shared" si="1"/>
        <v>521</v>
      </c>
    </row>
    <row r="12" spans="1:11">
      <c r="A12" s="2">
        <v>9</v>
      </c>
      <c r="B12" s="2" t="s">
        <v>33</v>
      </c>
      <c r="C12" s="2" t="s">
        <v>80</v>
      </c>
      <c r="D12" s="2" t="s">
        <v>34</v>
      </c>
      <c r="E12" s="3" t="s">
        <v>59</v>
      </c>
      <c r="F12" s="2" t="s">
        <v>53</v>
      </c>
      <c r="G12" s="2">
        <v>6</v>
      </c>
      <c r="H12" s="22">
        <f>VLOOKUP(F12,'[1]JMB ENT'!$C$4:$D$122,2,FALSE)</f>
        <v>52</v>
      </c>
      <c r="I12" s="22">
        <f t="shared" si="0"/>
        <v>12</v>
      </c>
      <c r="J12" s="22">
        <v>25</v>
      </c>
      <c r="K12" s="22">
        <f t="shared" si="1"/>
        <v>349</v>
      </c>
    </row>
    <row r="13" spans="1:11">
      <c r="A13" s="2">
        <v>10</v>
      </c>
      <c r="B13" s="2" t="s">
        <v>11</v>
      </c>
      <c r="C13" s="2" t="s">
        <v>67</v>
      </c>
      <c r="D13" s="2" t="s">
        <v>4</v>
      </c>
      <c r="E13" s="3" t="s">
        <v>59</v>
      </c>
      <c r="F13" s="2" t="s">
        <v>48</v>
      </c>
      <c r="G13" s="2">
        <v>5</v>
      </c>
      <c r="H13" s="22">
        <f>VLOOKUP(F13,'[1]JMB ENT'!$C$4:$D$122,2,FALSE)</f>
        <v>60</v>
      </c>
      <c r="I13" s="22">
        <f t="shared" si="0"/>
        <v>10</v>
      </c>
      <c r="J13" s="22">
        <v>25</v>
      </c>
      <c r="K13" s="22">
        <f t="shared" si="1"/>
        <v>335</v>
      </c>
    </row>
    <row r="14" spans="1:11">
      <c r="A14" s="2">
        <v>11</v>
      </c>
      <c r="B14" s="2" t="s">
        <v>11</v>
      </c>
      <c r="C14" s="2" t="s">
        <v>81</v>
      </c>
      <c r="D14" s="2" t="s">
        <v>35</v>
      </c>
      <c r="E14" s="3" t="s">
        <v>59</v>
      </c>
      <c r="F14" s="2" t="s">
        <v>53</v>
      </c>
      <c r="G14" s="2">
        <v>2</v>
      </c>
      <c r="H14" s="22">
        <f>VLOOKUP(F14,'[1]JMB ENT'!$C$4:$D$122,2,FALSE)</f>
        <v>52</v>
      </c>
      <c r="I14" s="22">
        <f t="shared" si="0"/>
        <v>4</v>
      </c>
      <c r="J14" s="22">
        <v>25</v>
      </c>
      <c r="K14" s="22">
        <f t="shared" si="1"/>
        <v>133</v>
      </c>
    </row>
    <row r="15" spans="1:11">
      <c r="A15" s="2">
        <v>12</v>
      </c>
      <c r="B15" s="2" t="s">
        <v>9</v>
      </c>
      <c r="C15" s="2" t="s">
        <v>65</v>
      </c>
      <c r="D15" s="2" t="s">
        <v>4</v>
      </c>
      <c r="E15" s="3" t="s">
        <v>59</v>
      </c>
      <c r="F15" s="2" t="s">
        <v>46</v>
      </c>
      <c r="G15" s="2">
        <v>9</v>
      </c>
      <c r="H15" s="22">
        <f>VLOOKUP(F15,'[1]JMB ENT'!$C$4:$D$122,2,FALSE)</f>
        <v>50</v>
      </c>
      <c r="I15" s="22">
        <f t="shared" si="0"/>
        <v>18</v>
      </c>
      <c r="J15" s="22">
        <v>25</v>
      </c>
      <c r="K15" s="22">
        <f t="shared" si="1"/>
        <v>493</v>
      </c>
    </row>
    <row r="16" spans="1:11">
      <c r="A16" s="2">
        <v>13</v>
      </c>
      <c r="B16" s="2" t="s">
        <v>9</v>
      </c>
      <c r="C16" s="2" t="s">
        <v>66</v>
      </c>
      <c r="D16" s="2" t="s">
        <v>10</v>
      </c>
      <c r="E16" s="3" t="s">
        <v>59</v>
      </c>
      <c r="F16" s="2" t="s">
        <v>46</v>
      </c>
      <c r="G16" s="2">
        <v>2</v>
      </c>
      <c r="H16" s="22">
        <f>VLOOKUP(F16,'[1]JMB ENT'!$C$4:$D$122,2,FALSE)</f>
        <v>50</v>
      </c>
      <c r="I16" s="22">
        <f t="shared" si="0"/>
        <v>4</v>
      </c>
      <c r="J16" s="22">
        <v>25</v>
      </c>
      <c r="K16" s="22">
        <f t="shared" si="1"/>
        <v>129</v>
      </c>
    </row>
    <row r="17" spans="1:11">
      <c r="A17" s="2">
        <v>14</v>
      </c>
      <c r="B17" s="2" t="s">
        <v>0</v>
      </c>
      <c r="C17" s="3" t="s">
        <v>60</v>
      </c>
      <c r="D17" s="2" t="s">
        <v>1</v>
      </c>
      <c r="E17" s="3" t="s">
        <v>59</v>
      </c>
      <c r="F17" s="2" t="s">
        <v>44</v>
      </c>
      <c r="G17" s="2">
        <v>19</v>
      </c>
      <c r="H17" s="22">
        <f>VLOOKUP(F17,'[1]JMB ENT'!$C$4:$D$122,2,FALSE)</f>
        <v>57</v>
      </c>
      <c r="I17" s="22">
        <f t="shared" si="0"/>
        <v>38</v>
      </c>
      <c r="J17" s="22">
        <v>25</v>
      </c>
      <c r="K17" s="22">
        <f t="shared" si="1"/>
        <v>1146</v>
      </c>
    </row>
    <row r="18" spans="1:11">
      <c r="A18" s="2">
        <v>15</v>
      </c>
      <c r="B18" s="2" t="s">
        <v>27</v>
      </c>
      <c r="C18" s="2" t="s">
        <v>75</v>
      </c>
      <c r="D18" s="2" t="s">
        <v>26</v>
      </c>
      <c r="E18" s="3" t="s">
        <v>59</v>
      </c>
      <c r="F18" s="2" t="s">
        <v>51</v>
      </c>
      <c r="G18" s="2">
        <v>32</v>
      </c>
      <c r="H18" s="22">
        <v>65</v>
      </c>
      <c r="I18" s="22">
        <f t="shared" si="0"/>
        <v>64</v>
      </c>
      <c r="J18" s="22">
        <v>25</v>
      </c>
      <c r="K18" s="22">
        <f t="shared" si="1"/>
        <v>2169</v>
      </c>
    </row>
    <row r="19" spans="1:11">
      <c r="A19" s="2">
        <v>17</v>
      </c>
      <c r="B19" s="2" t="s">
        <v>14</v>
      </c>
      <c r="C19" s="2" t="s">
        <v>69</v>
      </c>
      <c r="D19" s="2" t="s">
        <v>15</v>
      </c>
      <c r="E19" s="3" t="s">
        <v>59</v>
      </c>
      <c r="F19" s="2" t="s">
        <v>45</v>
      </c>
      <c r="G19" s="2">
        <v>4</v>
      </c>
      <c r="H19" s="22">
        <f>VLOOKUP(F19,'[1]JMB ENT'!$C$4:$D$122,2,FALSE)</f>
        <v>55</v>
      </c>
      <c r="I19" s="22">
        <f t="shared" si="0"/>
        <v>8</v>
      </c>
      <c r="J19" s="22">
        <v>25</v>
      </c>
      <c r="K19" s="22">
        <f t="shared" si="1"/>
        <v>253</v>
      </c>
    </row>
    <row r="20" spans="1:11">
      <c r="A20" s="2">
        <v>18</v>
      </c>
      <c r="B20" s="2" t="s">
        <v>12</v>
      </c>
      <c r="C20" s="2" t="s">
        <v>68</v>
      </c>
      <c r="D20" s="2" t="s">
        <v>13</v>
      </c>
      <c r="E20" s="3" t="s">
        <v>59</v>
      </c>
      <c r="F20" s="2" t="s">
        <v>49</v>
      </c>
      <c r="G20" s="2">
        <v>18</v>
      </c>
      <c r="H20" s="22">
        <f>VLOOKUP(F20,'[1]JMB ENT'!$C$4:$D$122,2,FALSE)</f>
        <v>50</v>
      </c>
      <c r="I20" s="22">
        <f t="shared" si="0"/>
        <v>36</v>
      </c>
      <c r="J20" s="22">
        <v>25</v>
      </c>
      <c r="K20" s="22">
        <f t="shared" si="1"/>
        <v>961</v>
      </c>
    </row>
    <row r="21" spans="1:11">
      <c r="A21" s="2">
        <v>19</v>
      </c>
      <c r="B21" s="2" t="s">
        <v>16</v>
      </c>
      <c r="C21" s="2" t="s">
        <v>70</v>
      </c>
      <c r="D21" s="2" t="s">
        <v>17</v>
      </c>
      <c r="E21" s="3" t="s">
        <v>59</v>
      </c>
      <c r="F21" s="2" t="s">
        <v>50</v>
      </c>
      <c r="G21" s="2">
        <v>3</v>
      </c>
      <c r="H21" s="22">
        <f>VLOOKUP(F21,'[1]JMB ENT'!$C$4:$D$122,2,FALSE)</f>
        <v>60</v>
      </c>
      <c r="I21" s="22">
        <f t="shared" si="0"/>
        <v>6</v>
      </c>
      <c r="J21" s="22">
        <v>25</v>
      </c>
      <c r="K21" s="22">
        <f t="shared" si="1"/>
        <v>211</v>
      </c>
    </row>
    <row r="22" spans="1:11">
      <c r="A22" s="2">
        <v>20</v>
      </c>
      <c r="B22" s="2" t="s">
        <v>16</v>
      </c>
      <c r="C22" s="2" t="s">
        <v>82</v>
      </c>
      <c r="D22" s="2" t="s">
        <v>36</v>
      </c>
      <c r="E22" s="3" t="s">
        <v>59</v>
      </c>
      <c r="F22" s="2" t="s">
        <v>56</v>
      </c>
      <c r="G22" s="2">
        <v>4</v>
      </c>
      <c r="H22" s="22">
        <f>VLOOKUP(F22,'[1]JMB ENT'!$C$4:$D$122,2,FALSE)</f>
        <v>100</v>
      </c>
      <c r="I22" s="22">
        <f t="shared" si="0"/>
        <v>8</v>
      </c>
      <c r="J22" s="22">
        <v>25</v>
      </c>
      <c r="K22" s="22">
        <f t="shared" si="1"/>
        <v>433</v>
      </c>
    </row>
    <row r="23" spans="1:11">
      <c r="A23" s="2">
        <v>21</v>
      </c>
      <c r="B23" s="2" t="s">
        <v>18</v>
      </c>
      <c r="C23" s="2" t="s">
        <v>71</v>
      </c>
      <c r="D23" s="2" t="s">
        <v>19</v>
      </c>
      <c r="E23" s="3" t="s">
        <v>59</v>
      </c>
      <c r="F23" s="2" t="s">
        <v>48</v>
      </c>
      <c r="G23" s="2">
        <v>11</v>
      </c>
      <c r="H23" s="22">
        <f>VLOOKUP(F23,'[1]JMB ENT'!$C$4:$D$122,2,FALSE)</f>
        <v>60</v>
      </c>
      <c r="I23" s="22">
        <f t="shared" si="0"/>
        <v>22</v>
      </c>
      <c r="J23" s="22">
        <v>25</v>
      </c>
      <c r="K23" s="22">
        <f t="shared" si="1"/>
        <v>707</v>
      </c>
    </row>
    <row r="24" spans="1:11">
      <c r="A24" s="2">
        <v>22</v>
      </c>
      <c r="B24" s="2" t="s">
        <v>20</v>
      </c>
      <c r="C24" s="2" t="s">
        <v>72</v>
      </c>
      <c r="D24" s="2" t="s">
        <v>21</v>
      </c>
      <c r="E24" s="3" t="s">
        <v>59</v>
      </c>
      <c r="F24" s="2" t="s">
        <v>48</v>
      </c>
      <c r="G24" s="2">
        <v>2</v>
      </c>
      <c r="H24" s="22">
        <f>VLOOKUP(F24,'[1]JMB ENT'!$C$4:$D$122,2,FALSE)</f>
        <v>60</v>
      </c>
      <c r="I24" s="22">
        <f t="shared" si="0"/>
        <v>4</v>
      </c>
      <c r="J24" s="22">
        <v>25</v>
      </c>
      <c r="K24" s="22">
        <f t="shared" si="1"/>
        <v>149</v>
      </c>
    </row>
    <row r="25" spans="1:11">
      <c r="A25" s="2">
        <v>23</v>
      </c>
      <c r="B25" s="2" t="s">
        <v>37</v>
      </c>
      <c r="C25" s="2" t="s">
        <v>83</v>
      </c>
      <c r="D25" s="2" t="s">
        <v>38</v>
      </c>
      <c r="E25" s="3" t="s">
        <v>59</v>
      </c>
      <c r="F25" s="2" t="s">
        <v>53</v>
      </c>
      <c r="G25" s="2">
        <v>4</v>
      </c>
      <c r="H25" s="22">
        <f>VLOOKUP(F25,'[1]JMB ENT'!$C$4:$D$122,2,FALSE)</f>
        <v>52</v>
      </c>
      <c r="I25" s="22">
        <f t="shared" si="0"/>
        <v>8</v>
      </c>
      <c r="J25" s="22">
        <v>25</v>
      </c>
      <c r="K25" s="22">
        <f t="shared" si="1"/>
        <v>241</v>
      </c>
    </row>
    <row r="26" spans="1:11">
      <c r="A26" s="2">
        <v>24</v>
      </c>
      <c r="B26" s="2" t="s">
        <v>22</v>
      </c>
      <c r="C26" s="2" t="s">
        <v>73</v>
      </c>
      <c r="D26" s="2" t="s">
        <v>23</v>
      </c>
      <c r="E26" s="3" t="s">
        <v>59</v>
      </c>
      <c r="F26" s="2" t="s">
        <v>44</v>
      </c>
      <c r="G26" s="2">
        <v>6</v>
      </c>
      <c r="H26" s="22">
        <f>VLOOKUP(F26,'[1]JMB ENT'!$C$4:$D$122,2,FALSE)</f>
        <v>57</v>
      </c>
      <c r="I26" s="22">
        <f t="shared" si="0"/>
        <v>12</v>
      </c>
      <c r="J26" s="22">
        <v>25</v>
      </c>
      <c r="K26" s="22">
        <f t="shared" si="1"/>
        <v>379</v>
      </c>
    </row>
    <row r="27" spans="1:11">
      <c r="A27" s="2">
        <v>25</v>
      </c>
      <c r="B27" s="2" t="s">
        <v>22</v>
      </c>
      <c r="C27" s="2" t="s">
        <v>84</v>
      </c>
      <c r="D27" s="2" t="s">
        <v>39</v>
      </c>
      <c r="E27" s="3" t="s">
        <v>59</v>
      </c>
      <c r="F27" s="2" t="s">
        <v>57</v>
      </c>
      <c r="G27" s="2">
        <v>9</v>
      </c>
      <c r="H27" s="22">
        <f>VLOOKUP(F27,'[1]JMB ENT'!$C$4:$D$122,2,FALSE)</f>
        <v>80</v>
      </c>
      <c r="I27" s="22">
        <f t="shared" si="0"/>
        <v>18</v>
      </c>
      <c r="J27" s="22">
        <v>25</v>
      </c>
      <c r="K27" s="22">
        <f t="shared" si="1"/>
        <v>763</v>
      </c>
    </row>
    <row r="28" spans="1:11">
      <c r="A28" s="2">
        <v>26</v>
      </c>
      <c r="B28" s="2" t="s">
        <v>22</v>
      </c>
      <c r="C28" s="2" t="s">
        <v>85</v>
      </c>
      <c r="D28" s="2" t="s">
        <v>40</v>
      </c>
      <c r="E28" s="3" t="s">
        <v>59</v>
      </c>
      <c r="F28" s="2" t="s">
        <v>52</v>
      </c>
      <c r="G28" s="2">
        <v>3</v>
      </c>
      <c r="H28" s="22">
        <f>VLOOKUP(F28,'[1]JMB ENT'!$C$4:$D$122,2,FALSE)</f>
        <v>55</v>
      </c>
      <c r="I28" s="22">
        <f t="shared" si="0"/>
        <v>6</v>
      </c>
      <c r="J28" s="22">
        <v>25</v>
      </c>
      <c r="K28" s="22">
        <f t="shared" si="1"/>
        <v>196</v>
      </c>
    </row>
    <row r="29" spans="1:11">
      <c r="A29" s="2">
        <v>27</v>
      </c>
      <c r="B29" s="2" t="s">
        <v>22</v>
      </c>
      <c r="C29" s="2" t="s">
        <v>86</v>
      </c>
      <c r="D29" s="2" t="s">
        <v>41</v>
      </c>
      <c r="E29" s="3" t="s">
        <v>59</v>
      </c>
      <c r="F29" s="2" t="s">
        <v>58</v>
      </c>
      <c r="G29" s="2">
        <v>1</v>
      </c>
      <c r="H29" s="22">
        <f>VLOOKUP(F29,'[1]JMB ENT'!$C$4:$D$122,2,FALSE)</f>
        <v>130</v>
      </c>
      <c r="I29" s="22">
        <f t="shared" si="0"/>
        <v>2</v>
      </c>
      <c r="J29" s="22">
        <v>25</v>
      </c>
      <c r="K29" s="22">
        <f t="shared" si="1"/>
        <v>157</v>
      </c>
    </row>
    <row r="30" spans="1:11">
      <c r="A30" s="2">
        <v>28</v>
      </c>
      <c r="B30" s="2" t="s">
        <v>24</v>
      </c>
      <c r="C30" s="2" t="s">
        <v>74</v>
      </c>
      <c r="D30" s="2" t="s">
        <v>25</v>
      </c>
      <c r="E30" s="3" t="s">
        <v>59</v>
      </c>
      <c r="F30" s="2" t="s">
        <v>48</v>
      </c>
      <c r="G30" s="2">
        <v>2</v>
      </c>
      <c r="H30" s="22">
        <f>VLOOKUP(F30,'[1]JMB ENT'!$C$4:$D$122,2,FALSE)</f>
        <v>60</v>
      </c>
      <c r="I30" s="22">
        <f t="shared" si="0"/>
        <v>4</v>
      </c>
      <c r="J30" s="22">
        <v>25</v>
      </c>
      <c r="K30" s="22">
        <f t="shared" si="1"/>
        <v>149</v>
      </c>
    </row>
    <row r="31" spans="1:11">
      <c r="A31" s="2">
        <v>29</v>
      </c>
      <c r="B31" s="2" t="s">
        <v>24</v>
      </c>
      <c r="C31" s="2" t="s">
        <v>87</v>
      </c>
      <c r="D31" s="2" t="s">
        <v>42</v>
      </c>
      <c r="E31" s="3" t="s">
        <v>59</v>
      </c>
      <c r="F31" s="3" t="s">
        <v>103</v>
      </c>
      <c r="G31" s="2">
        <v>4</v>
      </c>
      <c r="H31" s="22">
        <f>VLOOKUP(F31,'[1]JMB ENT'!$C$4:$D$122,2,FALSE)</f>
        <v>90</v>
      </c>
      <c r="I31" s="22">
        <f t="shared" si="0"/>
        <v>8</v>
      </c>
      <c r="J31" s="22">
        <v>25</v>
      </c>
      <c r="K31" s="22">
        <f t="shared" si="1"/>
        <v>393</v>
      </c>
    </row>
    <row r="32" spans="1:11">
      <c r="A32" s="2">
        <v>30</v>
      </c>
      <c r="B32" s="2" t="s">
        <v>24</v>
      </c>
      <c r="C32" s="2" t="s">
        <v>88</v>
      </c>
      <c r="D32" s="2" t="s">
        <v>43</v>
      </c>
      <c r="E32" s="3" t="s">
        <v>59</v>
      </c>
      <c r="F32" s="3" t="s">
        <v>103</v>
      </c>
      <c r="G32" s="2">
        <v>6</v>
      </c>
      <c r="H32" s="22">
        <f>VLOOKUP(F32,'[1]JMB ENT'!$C$4:$D$122,2,FALSE)</f>
        <v>90</v>
      </c>
      <c r="I32" s="22">
        <f t="shared" si="0"/>
        <v>12</v>
      </c>
      <c r="J32" s="22">
        <v>25</v>
      </c>
      <c r="K32" s="22">
        <f t="shared" si="1"/>
        <v>577</v>
      </c>
    </row>
    <row r="33" spans="1:11" s="19" customFormat="1">
      <c r="A33" s="14" t="s">
        <v>104</v>
      </c>
      <c r="B33" s="15"/>
      <c r="C33" s="15"/>
      <c r="D33" s="15"/>
      <c r="E33" s="15"/>
      <c r="F33" s="15"/>
      <c r="G33" s="15"/>
      <c r="H33" s="16"/>
      <c r="I33" s="16"/>
      <c r="J33" s="17"/>
      <c r="K33" s="18">
        <f>SUM(K4:K32)</f>
        <v>14695</v>
      </c>
    </row>
    <row r="34" spans="1:11" s="19" customFormat="1" ht="30" customHeight="1">
      <c r="A34" s="20" t="s">
        <v>105</v>
      </c>
      <c r="B34" s="20"/>
      <c r="C34" s="20"/>
      <c r="D34" s="20"/>
      <c r="E34" s="20"/>
      <c r="F34" s="20"/>
      <c r="G34" s="20"/>
      <c r="H34" s="21"/>
      <c r="I34" s="21"/>
      <c r="J34" s="21"/>
      <c r="K34" s="21"/>
    </row>
    <row r="35" spans="1:11" s="19" customFormat="1" ht="30" customHeight="1">
      <c r="A35" s="20" t="s">
        <v>102</v>
      </c>
      <c r="B35" s="20"/>
      <c r="C35" s="20"/>
      <c r="D35" s="20"/>
      <c r="E35" s="20"/>
      <c r="F35" s="20"/>
      <c r="G35" s="20"/>
      <c r="H35" s="21"/>
      <c r="I35" s="21"/>
      <c r="J35" s="21"/>
      <c r="K35" s="21"/>
    </row>
  </sheetData>
  <sortState ref="B2:J30">
    <sortCondition ref="B2"/>
  </sortState>
  <mergeCells count="7">
    <mergeCell ref="A34:K34"/>
    <mergeCell ref="A35:K35"/>
    <mergeCell ref="A1:G1"/>
    <mergeCell ref="H1:K1"/>
    <mergeCell ref="A2:G2"/>
    <mergeCell ref="H2:K2"/>
    <mergeCell ref="A33:J33"/>
  </mergeCells>
  <conditionalFormatting sqref="C1:C2">
    <cfRule type="duplicateValues" dxfId="7" priority="3"/>
    <cfRule type="duplicateValues" dxfId="6" priority="4"/>
  </conditionalFormatting>
  <conditionalFormatting sqref="C33:C35">
    <cfRule type="duplicateValues" dxfId="3" priority="1"/>
    <cfRule type="duplicateValues" dxfId="2" priority="2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2025-06-20T06:09:07Z</cp:lastPrinted>
  <dcterms:created xsi:type="dcterms:W3CDTF">2025-06-20T06:07:56Z</dcterms:created>
  <dcterms:modified xsi:type="dcterms:W3CDTF">2025-06-20T06:10:24Z</dcterms:modified>
</cp:coreProperties>
</file>