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J5"/>
  <c r="J6"/>
  <c r="M6" s="1"/>
  <c r="J7"/>
  <c r="J4"/>
  <c r="I5"/>
  <c r="M5" s="1"/>
  <c r="I7"/>
  <c r="M7" s="1"/>
  <c r="I4"/>
  <c r="M4" s="1"/>
</calcChain>
</file>

<file path=xl/sharedStrings.xml><?xml version="1.0" encoding="utf-8"?>
<sst xmlns="http://schemas.openxmlformats.org/spreadsheetml/2006/main" count="39" uniqueCount="34">
  <si>
    <t>INVOICE
ATC LOGISTICS,,8984191006
GST No:21CHVPB1842D2ZQ</t>
  </si>
  <si>
    <t>DD</t>
  </si>
  <si>
    <t>07/12/2024</t>
  </si>
  <si>
    <t>0560</t>
  </si>
  <si>
    <t>10/12/2024</t>
  </si>
  <si>
    <t>0568</t>
  </si>
  <si>
    <t>0566</t>
  </si>
  <si>
    <t>24/12/2024</t>
  </si>
  <si>
    <t>675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</si>
  <si>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</si>
  <si>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</si>
  <si>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/BHA/00468</t>
  </si>
  <si>
    <t>/BHA/00471</t>
  </si>
  <si>
    <t>/BHA/00472</t>
  </si>
  <si>
    <t>/BHA/00487</t>
  </si>
  <si>
    <t>BRAHMAGIRI</t>
  </si>
  <si>
    <t>BALIGUDA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</si>
  <si>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</si>
  <si>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</si>
  <si>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</si>
  <si>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</si>
  <si>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</si>
  <si>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</si>
  <si>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</si>
  <si>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</si>
  <si>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</si>
  <si>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MULTIPLEX AGRICARE PRIVATE LTD
Address:LANE NO-06 84, BAPUJI NAGAR,BHUBANESWAR
751009,ODISHA,9861165165
GST No:21AABCM2333E1Z9
</t>
  </si>
  <si>
    <t>RATE</t>
  </si>
  <si>
    <t>HAM</t>
  </si>
  <si>
    <t>LR</t>
  </si>
  <si>
    <t>AMOUNT</t>
  </si>
  <si>
    <t>RABINGIA</t>
  </si>
  <si>
    <t xml:space="preserve">Bill Date:31/12/2024
Bill NO : 4119
Total Amount:1782.00
</t>
  </si>
  <si>
    <t>(RUPEES ONE THOUSAND SEVEN HUNDRED EIGHTY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</si>
</sst>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8</xdr:col>
      <xdr:colOff>104775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3434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0.5" customHeight="1">
      <c r="A2" s="17" t="s">
        <v>26</v>
      </c>
      <c r="B2" s="18"/>
      <c r="C2" s="18"/>
      <c r="D2" s="18"/>
      <c r="E2" s="18"/>
      <c r="F2" s="18"/>
      <c r="G2" s="18"/>
      <c r="H2" s="18"/>
      <c r="I2" s="19"/>
      <c r="J2" s="20" t="s">
        <v>32</v>
      </c>
      <c r="K2" s="20"/>
      <c r="L2" s="20"/>
      <c r="M2" s="20"/>
    </row>
    <row r="3" spans="1:13" s="10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9" t="s">
        <v>27</v>
      </c>
      <c r="J3" s="9" t="s">
        <v>28</v>
      </c>
      <c r="K3" s="9" t="s">
        <v>1</v>
      </c>
      <c r="L3" s="9" t="s">
        <v>29</v>
      </c>
      <c r="M3" s="9" t="s">
        <v>30</v>
      </c>
    </row>
    <row r="4" spans="1:13">
      <c r="A4" s="4">
        <v>1</v>
      </c>
      <c r="B4" s="4" t="s">
        <v>2</v>
      </c>
      <c r="C4" s="4" t="s">
        <v>11</v>
      </c>
      <c r="D4" s="8" t="s">
        <v>17</v>
      </c>
      <c r="E4" s="4" t="s">
        <v>15</v>
      </c>
      <c r="F4" s="4" t="s">
        <v>3</v>
      </c>
      <c r="G4" s="4">
        <v>12</v>
      </c>
      <c r="H4" s="4">
        <v>270</v>
      </c>
      <c r="I4" s="6">
        <f>VLOOKUP(E4,'[1]KARNATAKA MULTIPLEX'!$C$6:$E$76,3,FALSE)</f>
        <v>2.8499999999999996</v>
      </c>
      <c r="J4" s="6">
        <f>G4*2</f>
        <v>24</v>
      </c>
      <c r="K4" s="6">
        <v>0</v>
      </c>
      <c r="L4" s="6">
        <v>45</v>
      </c>
      <c r="M4" s="6">
        <f>H4*I4+J4+K4+L4</f>
        <v>838.49999999999989</v>
      </c>
    </row>
    <row r="5" spans="1:13">
      <c r="A5" s="4">
        <v>2</v>
      </c>
      <c r="B5" s="4" t="s">
        <v>4</v>
      </c>
      <c r="C5" s="4" t="s">
        <v>12</v>
      </c>
      <c r="D5" s="8" t="s">
        <v>17</v>
      </c>
      <c r="E5" s="4" t="s">
        <v>16</v>
      </c>
      <c r="F5" s="4" t="s">
        <v>5</v>
      </c>
      <c r="G5" s="4">
        <v>5</v>
      </c>
      <c r="H5" s="4">
        <v>50</v>
      </c>
      <c r="I5" s="6">
        <f>VLOOKUP(E5,'[1]KARNATAKA MULTIPLEX'!$C$6:$E$76,3,FALSE)</f>
        <v>5.35</v>
      </c>
      <c r="J5" s="6">
        <f t="shared" ref="J5:J7" si="0">G5*2</f>
        <v>10</v>
      </c>
      <c r="K5" s="6">
        <v>0</v>
      </c>
      <c r="L5" s="6">
        <v>45</v>
      </c>
      <c r="M5" s="6">
        <f t="shared" ref="M5:M7" si="1">H5*I5+J5+K5+L5</f>
        <v>322.5</v>
      </c>
    </row>
    <row r="6" spans="1:13">
      <c r="A6" s="4">
        <v>3</v>
      </c>
      <c r="B6" s="4" t="s">
        <v>4</v>
      </c>
      <c r="C6" s="4" t="s">
        <v>13</v>
      </c>
      <c r="D6" s="8" t="s">
        <v>17</v>
      </c>
      <c r="E6" s="8" t="s">
        <v>31</v>
      </c>
      <c r="F6" s="4" t="s">
        <v>6</v>
      </c>
      <c r="G6" s="4">
        <v>8</v>
      </c>
      <c r="H6" s="4">
        <v>96</v>
      </c>
      <c r="I6" s="6">
        <v>3.5</v>
      </c>
      <c r="J6" s="6">
        <f t="shared" si="0"/>
        <v>16</v>
      </c>
      <c r="K6" s="6">
        <v>0</v>
      </c>
      <c r="L6" s="6">
        <v>45</v>
      </c>
      <c r="M6" s="6">
        <f t="shared" si="1"/>
        <v>397</v>
      </c>
    </row>
    <row r="7" spans="1:13">
      <c r="A7" s="4">
        <v>4</v>
      </c>
      <c r="B7" s="4" t="s">
        <v>7</v>
      </c>
      <c r="C7" s="4" t="s">
        <v>14</v>
      </c>
      <c r="D7" s="8" t="s">
        <v>17</v>
      </c>
      <c r="E7" s="4" t="s">
        <v>15</v>
      </c>
      <c r="F7" s="4" t="s">
        <v>8</v>
      </c>
      <c r="G7" s="4">
        <v>4</v>
      </c>
      <c r="H7" s="4">
        <v>60</v>
      </c>
      <c r="I7" s="6">
        <f>VLOOKUP(E7,'[1]KARNATAKA MULTIPLEX'!$C$6:$E$76,3,FALSE)</f>
        <v>2.8499999999999996</v>
      </c>
      <c r="J7" s="6">
        <f t="shared" si="0"/>
        <v>8</v>
      </c>
      <c r="K7" s="6">
        <v>0</v>
      </c>
      <c r="L7" s="6">
        <v>45</v>
      </c>
      <c r="M7" s="6">
        <f t="shared" si="1"/>
        <v>223.99999999999997</v>
      </c>
    </row>
    <row r="8" spans="1:13" s="3" customFormat="1">
      <c r="A8" s="11" t="s">
        <v>33</v>
      </c>
      <c r="B8" s="12"/>
      <c r="C8" s="12"/>
      <c r="D8" s="12"/>
      <c r="E8" s="12"/>
      <c r="F8" s="12"/>
      <c r="G8" s="12"/>
      <c r="H8" s="12"/>
      <c r="I8" s="13"/>
      <c r="J8" s="13"/>
      <c r="K8" s="13"/>
      <c r="L8" s="14"/>
      <c r="M8" s="7">
        <f>ROUND(SUM(M4:M7),0)</f>
        <v>1782</v>
      </c>
    </row>
    <row r="9" spans="1:13" s="3" customFormat="1" ht="30" customHeight="1">
      <c r="A9" s="15" t="s">
        <v>10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  <c r="M9" s="16"/>
    </row>
    <row r="10" spans="1:13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6"/>
    </row>
  </sheetData>
  <mergeCells count="7">
    <mergeCell ref="A8:L8"/>
    <mergeCell ref="A9:M9"/>
    <mergeCell ref="A10:M10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3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2025-01-07T05:18:51Z</cp:lastPrinted>
  <dcterms:created xsi:type="dcterms:W3CDTF">2025-01-06T08:26:52Z</dcterms:created>
  <dcterms:modified xsi:type="dcterms:W3CDTF">2025-01-07T05:54:38Z</dcterms:modified>
</cp:coreProperties>
</file>