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Invoice!$A$4:$L$46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46" i="1" l="1"/>
  <c r="H42" i="1"/>
  <c r="I42" i="1" s="1"/>
  <c r="H41" i="1"/>
  <c r="I41" i="1" s="1"/>
  <c r="I40" i="1"/>
  <c r="H39" i="1"/>
  <c r="I39" i="1" s="1"/>
  <c r="H38" i="1"/>
  <c r="I38" i="1" s="1"/>
  <c r="I37" i="1"/>
  <c r="H36" i="1"/>
  <c r="I36" i="1" s="1"/>
  <c r="I35" i="1"/>
  <c r="I34" i="1"/>
  <c r="H33" i="1"/>
  <c r="I33" i="1" s="1"/>
  <c r="I32" i="1"/>
  <c r="H31" i="1"/>
  <c r="I31" i="1" s="1"/>
  <c r="I30" i="1"/>
  <c r="I29" i="1"/>
  <c r="I28" i="1"/>
  <c r="I27" i="1"/>
  <c r="H26" i="1"/>
  <c r="I26" i="1" s="1"/>
  <c r="I25" i="1"/>
  <c r="H24" i="1"/>
  <c r="I24" i="1" s="1"/>
  <c r="I23" i="1"/>
  <c r="I22" i="1"/>
  <c r="I21" i="1"/>
  <c r="I20" i="1"/>
  <c r="H20" i="1"/>
  <c r="H19" i="1"/>
  <c r="I19" i="1" s="1"/>
  <c r="I18" i="1"/>
  <c r="I17" i="1"/>
  <c r="H17" i="1"/>
  <c r="I16" i="1"/>
  <c r="I15" i="1"/>
  <c r="I14" i="1"/>
  <c r="H13" i="1"/>
  <c r="I13" i="1" s="1"/>
  <c r="I12" i="1"/>
  <c r="I11" i="1"/>
  <c r="I10" i="1"/>
  <c r="H9" i="1"/>
  <c r="I9" i="1" s="1"/>
  <c r="I8" i="1"/>
  <c r="I7" i="1"/>
  <c r="I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H5" i="1"/>
  <c r="I5" i="1" s="1"/>
  <c r="I43" i="1" l="1"/>
</calcChain>
</file>

<file path=xl/sharedStrings.xml><?xml version="1.0" encoding="utf-8"?>
<sst xmlns="http://schemas.openxmlformats.org/spreadsheetml/2006/main" count="205" uniqueCount="133">
  <si>
    <t>INVOICE
PRAGATI LOGISTICS,SAMANTA SAHI KHUNTIA LANE,8984191006
GST No:21AGHPB9356M1Z9</t>
  </si>
  <si>
    <t>Thanking you for your business.
PRAGATI LOGISTICS</t>
  </si>
  <si>
    <t>DATE</t>
  </si>
  <si>
    <t>FROM</t>
  </si>
  <si>
    <t>ROURKELA</t>
  </si>
  <si>
    <t>G UDAYAGIRI</t>
  </si>
  <si>
    <t>DARINGIBADI</t>
  </si>
  <si>
    <t>KHARIAR ROAD</t>
  </si>
  <si>
    <t>SOHELA</t>
  </si>
  <si>
    <t>KANTOL</t>
  </si>
  <si>
    <t>BALIGUDA</t>
  </si>
  <si>
    <t>LATHOR</t>
  </si>
  <si>
    <t>CHANDANPUR</t>
  </si>
  <si>
    <t>CTC</t>
  </si>
  <si>
    <t>CASE</t>
  </si>
  <si>
    <t>RATE</t>
  </si>
  <si>
    <t>DESTINATION</t>
  </si>
  <si>
    <t>SL.</t>
  </si>
  <si>
    <t>LR NO.</t>
  </si>
  <si>
    <t>INV. NO.</t>
  </si>
  <si>
    <t>AMT.</t>
  </si>
  <si>
    <t>05/6/2024</t>
  </si>
  <si>
    <t>PL/JA/05128</t>
  </si>
  <si>
    <t>1475</t>
  </si>
  <si>
    <t>PL/JA/05210</t>
  </si>
  <si>
    <t>1404</t>
  </si>
  <si>
    <t>LOISINGHA</t>
  </si>
  <si>
    <t>PL/JA/05211</t>
  </si>
  <si>
    <t>1446</t>
  </si>
  <si>
    <t>JUNAGARH</t>
  </si>
  <si>
    <t>PL/JA/05222</t>
  </si>
  <si>
    <t>1502</t>
  </si>
  <si>
    <t>PL/JA/05223</t>
  </si>
  <si>
    <t>1489</t>
  </si>
  <si>
    <t>06/6/2024</t>
  </si>
  <si>
    <t>PL/JA/05435</t>
  </si>
  <si>
    <t>1536</t>
  </si>
  <si>
    <t>BOLANGIR</t>
  </si>
  <si>
    <t>09/6/2024</t>
  </si>
  <si>
    <t>PL/JA/05414</t>
  </si>
  <si>
    <t>1555</t>
  </si>
  <si>
    <t>PAIKAMAL</t>
  </si>
  <si>
    <t>PL/JA/05432</t>
  </si>
  <si>
    <t>1595</t>
  </si>
  <si>
    <t>SONEPUR</t>
  </si>
  <si>
    <t>PL/JA/05448</t>
  </si>
  <si>
    <t>1598</t>
  </si>
  <si>
    <t>PL/JA/06005</t>
  </si>
  <si>
    <t>570</t>
  </si>
  <si>
    <t>UTKELA BHAWANIPATNA</t>
  </si>
  <si>
    <t>11/6/2024</t>
  </si>
  <si>
    <t>PL/JA/05503</t>
  </si>
  <si>
    <t>1501</t>
  </si>
  <si>
    <t>KAMAKHYANAGAR</t>
  </si>
  <si>
    <t>13/6/2024</t>
  </si>
  <si>
    <t>PL/JA/05676</t>
  </si>
  <si>
    <t>1619</t>
  </si>
  <si>
    <t>MACHIPADA</t>
  </si>
  <si>
    <t>PL/JA/05723</t>
  </si>
  <si>
    <t>674</t>
  </si>
  <si>
    <t>PL/JA/05806</t>
  </si>
  <si>
    <t>1675</t>
  </si>
  <si>
    <t>TUSURA</t>
  </si>
  <si>
    <t>PL/JA/05874</t>
  </si>
  <si>
    <t>1673</t>
  </si>
  <si>
    <t>PL/JA/05929</t>
  </si>
  <si>
    <t>1708</t>
  </si>
  <si>
    <t>PL/JA/06004</t>
  </si>
  <si>
    <t>678</t>
  </si>
  <si>
    <t>BISWANATHPUR (BHAWANIPATNA)</t>
  </si>
  <si>
    <t>14/6/2024</t>
  </si>
  <si>
    <t>PL/JA/05763</t>
  </si>
  <si>
    <t>1672</t>
  </si>
  <si>
    <t>BELPAHAR</t>
  </si>
  <si>
    <t>15/6/2024</t>
  </si>
  <si>
    <t>PL/JA/05776</t>
  </si>
  <si>
    <t>1670</t>
  </si>
  <si>
    <t>RAJGANGPUR</t>
  </si>
  <si>
    <t>18/6/2024</t>
  </si>
  <si>
    <t>PL/JA/05928</t>
  </si>
  <si>
    <t>1668</t>
  </si>
  <si>
    <t>PL/JA/05940</t>
  </si>
  <si>
    <t>1716</t>
  </si>
  <si>
    <t>DASPALLA</t>
  </si>
  <si>
    <t>PL/JA/05943</t>
  </si>
  <si>
    <t>1724</t>
  </si>
  <si>
    <t>PL/JA/06009</t>
  </si>
  <si>
    <t>625</t>
  </si>
  <si>
    <t>BEGUNIA</t>
  </si>
  <si>
    <t>PL/JA/06130</t>
  </si>
  <si>
    <t>1740</t>
  </si>
  <si>
    <t>20/6/2024</t>
  </si>
  <si>
    <t>PL/JA/06087</t>
  </si>
  <si>
    <t>1707/1737</t>
  </si>
  <si>
    <t>BALUGAON</t>
  </si>
  <si>
    <t>22/6/2024</t>
  </si>
  <si>
    <t>PL/JA/06311</t>
  </si>
  <si>
    <t>1821</t>
  </si>
  <si>
    <t>BANKI</t>
  </si>
  <si>
    <t>24/6/2024</t>
  </si>
  <si>
    <t>PL/JA/06408</t>
  </si>
  <si>
    <t>1828</t>
  </si>
  <si>
    <t>PL/JA/06415</t>
  </si>
  <si>
    <t>1858</t>
  </si>
  <si>
    <t>BARAMBA</t>
  </si>
  <si>
    <t>PL/JA/06423</t>
  </si>
  <si>
    <t>1853</t>
  </si>
  <si>
    <t>PL/JA/06427</t>
  </si>
  <si>
    <t>1929</t>
  </si>
  <si>
    <t>PL/JA/06428</t>
  </si>
  <si>
    <t>1834</t>
  </si>
  <si>
    <t>NIRAKARPUR</t>
  </si>
  <si>
    <t>PL/JA/06435</t>
  </si>
  <si>
    <t>1827</t>
  </si>
  <si>
    <t>PL/JA/06452</t>
  </si>
  <si>
    <t>881</t>
  </si>
  <si>
    <t>TITIRA</t>
  </si>
  <si>
    <t>29/6/2024</t>
  </si>
  <si>
    <t>PL/JA/06888</t>
  </si>
  <si>
    <t>2066</t>
  </si>
  <si>
    <t>PL/JA/06890</t>
  </si>
  <si>
    <t>1956</t>
  </si>
  <si>
    <t>PL/JA/06914</t>
  </si>
  <si>
    <t>1984</t>
  </si>
  <si>
    <t>BHUBAN</t>
  </si>
  <si>
    <t>PL/JA/07225</t>
  </si>
  <si>
    <t>130</t>
  </si>
  <si>
    <t>PL/JA/07279</t>
  </si>
  <si>
    <t>2138</t>
  </si>
  <si>
    <t>(RUPEES EIGHTY TWO THOUSAND SEVEN HUNDRED FIFTY FIVE ONLY)</t>
  </si>
  <si>
    <t>Kindly, verify &amp; confirm within 7 days, else GST will be filed by 20th JULY, 2024. 
GST to be paid by Consignor under Reverse Charge Mechanism(RCM) as per GST.</t>
  </si>
  <si>
    <t xml:space="preserve">
WIPRO ENTERPRISES PRIVATE LIMITED
Address:MANCHESWAR.IND.ESTATE PLOT NO 135 BHUBANESWAR,7978007676
GST No: 21AAJCA0072C2ZG
</t>
  </si>
  <si>
    <t xml:space="preserve">Bill Date: 30/06/2024
Bill NO : 11439
Total Amount: 82755.00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</si>
</sst>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5</xdr:col>
      <xdr:colOff>1028700</xdr:colOff>
      <xdr:row>1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WIPRO%20ENTERPRISES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576</v>
          </cell>
          <cell r="G4">
            <v>107</v>
          </cell>
          <cell r="H4">
            <v>27</v>
          </cell>
        </row>
        <row r="5">
          <cell r="E5" t="str">
            <v>ROURKELA</v>
          </cell>
          <cell r="F5" t="str">
            <v>662</v>
          </cell>
          <cell r="G5">
            <v>33</v>
          </cell>
          <cell r="H5">
            <v>41</v>
          </cell>
        </row>
        <row r="6">
          <cell r="E6" t="str">
            <v>BARIPADA</v>
          </cell>
          <cell r="F6" t="str">
            <v>384</v>
          </cell>
          <cell r="G6">
            <v>2</v>
          </cell>
          <cell r="H6">
            <v>27</v>
          </cell>
        </row>
        <row r="7">
          <cell r="E7" t="str">
            <v>ROURKELA</v>
          </cell>
          <cell r="F7" t="str">
            <v>754</v>
          </cell>
          <cell r="G7">
            <v>51</v>
          </cell>
          <cell r="H7">
            <v>41</v>
          </cell>
        </row>
        <row r="8">
          <cell r="E8" t="str">
            <v>ROURKELA</v>
          </cell>
          <cell r="F8" t="str">
            <v>855</v>
          </cell>
          <cell r="G8">
            <v>13</v>
          </cell>
          <cell r="H8">
            <v>41</v>
          </cell>
        </row>
        <row r="9">
          <cell r="E9" t="str">
            <v>G UDAYAGIRI</v>
          </cell>
          <cell r="F9" t="str">
            <v>839</v>
          </cell>
          <cell r="G9">
            <v>32</v>
          </cell>
          <cell r="H9">
            <v>53</v>
          </cell>
        </row>
        <row r="10">
          <cell r="E10" t="str">
            <v>DARINGIBADI</v>
          </cell>
          <cell r="F10" t="str">
            <v>895</v>
          </cell>
          <cell r="G10">
            <v>33</v>
          </cell>
          <cell r="H10">
            <v>53</v>
          </cell>
        </row>
        <row r="11">
          <cell r="E11" t="str">
            <v>BRAJARAJNAGAR</v>
          </cell>
          <cell r="F11" t="str">
            <v>919</v>
          </cell>
          <cell r="G11">
            <v>11</v>
          </cell>
          <cell r="H11">
            <v>53</v>
          </cell>
        </row>
        <row r="12">
          <cell r="E12" t="str">
            <v>BARIPADA</v>
          </cell>
          <cell r="F12" t="str">
            <v>925</v>
          </cell>
          <cell r="G12">
            <v>18</v>
          </cell>
          <cell r="H12">
            <v>27</v>
          </cell>
        </row>
        <row r="13">
          <cell r="E13" t="str">
            <v>BHADRAK</v>
          </cell>
          <cell r="F13" t="str">
            <v>00929</v>
          </cell>
          <cell r="G13">
            <v>7</v>
          </cell>
          <cell r="H13">
            <v>27</v>
          </cell>
        </row>
        <row r="14">
          <cell r="E14" t="str">
            <v>NABARANGPUR</v>
          </cell>
          <cell r="F14" t="str">
            <v>926</v>
          </cell>
          <cell r="G14">
            <v>55</v>
          </cell>
          <cell r="H14">
            <v>53</v>
          </cell>
        </row>
        <row r="15">
          <cell r="E15" t="str">
            <v>ANGUL</v>
          </cell>
          <cell r="F15" t="str">
            <v>943</v>
          </cell>
          <cell r="G15">
            <v>23</v>
          </cell>
          <cell r="H15">
            <v>27</v>
          </cell>
        </row>
        <row r="16">
          <cell r="E16" t="str">
            <v>SOHELA</v>
          </cell>
          <cell r="F16" t="str">
            <v>930</v>
          </cell>
          <cell r="G16">
            <v>15</v>
          </cell>
          <cell r="H16">
            <v>53</v>
          </cell>
        </row>
        <row r="17">
          <cell r="E17" t="str">
            <v>BHATLI</v>
          </cell>
          <cell r="F17" t="str">
            <v>933</v>
          </cell>
          <cell r="G17">
            <v>20</v>
          </cell>
          <cell r="H17">
            <v>53</v>
          </cell>
        </row>
        <row r="18">
          <cell r="E18" t="str">
            <v>ROURKELA</v>
          </cell>
          <cell r="F18" t="str">
            <v>937</v>
          </cell>
          <cell r="G18">
            <v>10</v>
          </cell>
          <cell r="H18">
            <v>41</v>
          </cell>
        </row>
        <row r="19">
          <cell r="E19" t="str">
            <v>SAMBALPUR</v>
          </cell>
          <cell r="F19" t="str">
            <v>931</v>
          </cell>
          <cell r="G19">
            <v>4</v>
          </cell>
          <cell r="H19">
            <v>41</v>
          </cell>
        </row>
        <row r="20">
          <cell r="E20" t="str">
            <v>ROURKELA</v>
          </cell>
          <cell r="F20" t="str">
            <v>952</v>
          </cell>
          <cell r="G20">
            <v>37</v>
          </cell>
          <cell r="H20">
            <v>41</v>
          </cell>
        </row>
        <row r="21">
          <cell r="E21" t="str">
            <v>NABARANGPUR</v>
          </cell>
          <cell r="F21" t="str">
            <v>936</v>
          </cell>
          <cell r="G21">
            <v>101</v>
          </cell>
          <cell r="H21">
            <v>53</v>
          </cell>
        </row>
        <row r="22">
          <cell r="E22" t="str">
            <v>NARAYANPATANA</v>
          </cell>
          <cell r="F22" t="str">
            <v>00934</v>
          </cell>
          <cell r="G22">
            <v>51</v>
          </cell>
          <cell r="H22">
            <v>53</v>
          </cell>
        </row>
        <row r="23">
          <cell r="E23" t="str">
            <v>TITILAGARH</v>
          </cell>
          <cell r="F23" t="str">
            <v>951</v>
          </cell>
          <cell r="G23">
            <v>70</v>
          </cell>
          <cell r="H23">
            <v>53</v>
          </cell>
        </row>
        <row r="24">
          <cell r="E24" t="str">
            <v>KHARIAR ROAD</v>
          </cell>
          <cell r="F24" t="str">
            <v>948</v>
          </cell>
          <cell r="G24">
            <v>10</v>
          </cell>
          <cell r="H24">
            <v>53</v>
          </cell>
        </row>
        <row r="25">
          <cell r="E25" t="str">
            <v>KHARIAR ROAD</v>
          </cell>
          <cell r="F25" t="str">
            <v>954</v>
          </cell>
          <cell r="G25">
            <v>75</v>
          </cell>
          <cell r="H25">
            <v>53</v>
          </cell>
        </row>
        <row r="26">
          <cell r="E26" t="str">
            <v>SUNDARGARH</v>
          </cell>
          <cell r="F26" t="str">
            <v>928</v>
          </cell>
          <cell r="G26">
            <v>24</v>
          </cell>
          <cell r="H26">
            <v>53</v>
          </cell>
        </row>
        <row r="27">
          <cell r="E27" t="str">
            <v>PADAMPUR</v>
          </cell>
          <cell r="F27" t="str">
            <v>976</v>
          </cell>
          <cell r="G27">
            <v>43</v>
          </cell>
          <cell r="H27">
            <v>53</v>
          </cell>
        </row>
        <row r="28">
          <cell r="E28" t="str">
            <v>BISHIPARA</v>
          </cell>
          <cell r="F28" t="str">
            <v>49</v>
          </cell>
          <cell r="G28">
            <v>59</v>
          </cell>
          <cell r="H28">
            <v>53</v>
          </cell>
        </row>
        <row r="29">
          <cell r="E29" t="str">
            <v>SOHELA</v>
          </cell>
          <cell r="F29" t="str">
            <v>958</v>
          </cell>
          <cell r="G29">
            <v>34</v>
          </cell>
          <cell r="H29">
            <v>53</v>
          </cell>
        </row>
        <row r="30">
          <cell r="E30" t="str">
            <v>SIKO</v>
          </cell>
          <cell r="F30" t="str">
            <v>00927</v>
          </cell>
          <cell r="G30">
            <v>30</v>
          </cell>
          <cell r="H30">
            <v>53</v>
          </cell>
        </row>
        <row r="31">
          <cell r="E31" t="str">
            <v>KANTOL</v>
          </cell>
          <cell r="F31" t="str">
            <v>00942</v>
          </cell>
          <cell r="G31">
            <v>15</v>
          </cell>
          <cell r="H31">
            <v>53</v>
          </cell>
        </row>
        <row r="32">
          <cell r="E32" t="str">
            <v>KORAPUT</v>
          </cell>
          <cell r="F32" t="str">
            <v>00957</v>
          </cell>
          <cell r="G32">
            <v>28</v>
          </cell>
          <cell r="H32">
            <v>53</v>
          </cell>
        </row>
        <row r="33">
          <cell r="E33" t="str">
            <v>pandakital</v>
          </cell>
          <cell r="F33" t="str">
            <v>00964</v>
          </cell>
          <cell r="G33">
            <v>33</v>
          </cell>
          <cell r="H33">
            <v>53</v>
          </cell>
        </row>
        <row r="34">
          <cell r="E34" t="str">
            <v>KEONJHAR</v>
          </cell>
          <cell r="F34" t="str">
            <v>000938</v>
          </cell>
          <cell r="G34">
            <v>17</v>
          </cell>
          <cell r="H34">
            <v>41</v>
          </cell>
        </row>
        <row r="35">
          <cell r="E35" t="str">
            <v>NARLA</v>
          </cell>
          <cell r="F35" t="str">
            <v>00960</v>
          </cell>
          <cell r="G35">
            <v>76</v>
          </cell>
          <cell r="H35">
            <v>53</v>
          </cell>
        </row>
        <row r="36">
          <cell r="E36" t="str">
            <v>BALIGUDA</v>
          </cell>
          <cell r="F36" t="str">
            <v>1011</v>
          </cell>
          <cell r="G36">
            <v>11</v>
          </cell>
          <cell r="H36">
            <v>53</v>
          </cell>
        </row>
        <row r="37">
          <cell r="E37" t="str">
            <v>ROURKELA</v>
          </cell>
          <cell r="F37" t="str">
            <v>1054</v>
          </cell>
          <cell r="G37">
            <v>16</v>
          </cell>
          <cell r="H37">
            <v>41</v>
          </cell>
        </row>
        <row r="38">
          <cell r="E38" t="str">
            <v>TITILAGARH</v>
          </cell>
          <cell r="F38" t="str">
            <v>1083</v>
          </cell>
          <cell r="G38">
            <v>184</v>
          </cell>
          <cell r="H38">
            <v>53</v>
          </cell>
        </row>
        <row r="39">
          <cell r="E39" t="str">
            <v>LATHOR</v>
          </cell>
          <cell r="F39" t="str">
            <v>1085</v>
          </cell>
          <cell r="G39">
            <v>50</v>
          </cell>
          <cell r="H39">
            <v>53</v>
          </cell>
        </row>
        <row r="40">
          <cell r="E40" t="str">
            <v>CHANDANPUR</v>
          </cell>
          <cell r="F40" t="str">
            <v>1212</v>
          </cell>
          <cell r="G40">
            <v>8</v>
          </cell>
          <cell r="H40">
            <v>27</v>
          </cell>
        </row>
        <row r="41">
          <cell r="E41" t="str">
            <v>RAJKHARIAR</v>
          </cell>
          <cell r="F41" t="str">
            <v>1169</v>
          </cell>
          <cell r="G41">
            <v>51</v>
          </cell>
          <cell r="H41">
            <v>53</v>
          </cell>
        </row>
        <row r="42">
          <cell r="E42" t="str">
            <v>BALIGUDA</v>
          </cell>
          <cell r="F42" t="str">
            <v>1216</v>
          </cell>
          <cell r="G42">
            <v>22</v>
          </cell>
          <cell r="H42">
            <v>53</v>
          </cell>
        </row>
        <row r="43">
          <cell r="E43" t="str">
            <v>ROURKELA</v>
          </cell>
          <cell r="F43" t="str">
            <v>185</v>
          </cell>
          <cell r="G43">
            <v>53</v>
          </cell>
          <cell r="H43">
            <v>41</v>
          </cell>
        </row>
        <row r="44">
          <cell r="E44" t="str">
            <v>G UDAYAGIRI</v>
          </cell>
          <cell r="F44" t="str">
            <v>1231</v>
          </cell>
          <cell r="G44">
            <v>53</v>
          </cell>
          <cell r="H44">
            <v>53</v>
          </cell>
        </row>
        <row r="45">
          <cell r="E45" t="str">
            <v>TIKABALI</v>
          </cell>
          <cell r="F45" t="str">
            <v>1141</v>
          </cell>
          <cell r="G45">
            <v>23</v>
          </cell>
          <cell r="H45">
            <v>53</v>
          </cell>
        </row>
        <row r="46">
          <cell r="E46" t="str">
            <v>NAYAHATA</v>
          </cell>
          <cell r="F46" t="str">
            <v>1251</v>
          </cell>
          <cell r="G46">
            <v>21</v>
          </cell>
          <cell r="H46">
            <v>53</v>
          </cell>
        </row>
        <row r="47">
          <cell r="E47" t="str">
            <v>ROURKELA</v>
          </cell>
          <cell r="F47" t="str">
            <v>1271</v>
          </cell>
          <cell r="G47">
            <v>21</v>
          </cell>
          <cell r="H47">
            <v>41</v>
          </cell>
        </row>
        <row r="48">
          <cell r="E48" t="str">
            <v>CHANDANPUR</v>
          </cell>
          <cell r="F48" t="str">
            <v>1254</v>
          </cell>
          <cell r="G48">
            <v>4</v>
          </cell>
          <cell r="H48">
            <v>27</v>
          </cell>
        </row>
        <row r="49">
          <cell r="E49" t="str">
            <v>BARGARH</v>
          </cell>
          <cell r="F49" t="str">
            <v>1243</v>
          </cell>
          <cell r="G49">
            <v>30</v>
          </cell>
          <cell r="H49">
            <v>41</v>
          </cell>
        </row>
        <row r="50">
          <cell r="E50" t="str">
            <v>JHARIGAON</v>
          </cell>
          <cell r="F50" t="str">
            <v>1455/1351</v>
          </cell>
          <cell r="G50">
            <v>49</v>
          </cell>
          <cell r="H50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workbookViewId="0">
      <selection activeCell="N2" sqref="N2"/>
    </sheetView>
  </sheetViews>
  <sheetFormatPr defaultRowHeight="15"/>
  <cols>
    <col min="1" max="1" width="4.28515625" style="1" customWidth="1"/>
    <col min="2" max="2" width="10.28515625" style="1" customWidth="1"/>
    <col min="3" max="3" width="12.28515625" style="1" customWidth="1"/>
    <col min="4" max="4" width="10.7109375" style="1" customWidth="1"/>
    <col min="5" max="5" width="6.42578125" style="1" bestFit="1" customWidth="1"/>
    <col min="6" max="6" width="18.140625" style="1" customWidth="1"/>
    <col min="7" max="7" width="8.7109375" style="2" customWidth="1"/>
    <col min="8" max="8" width="8.42578125" style="2" customWidth="1"/>
    <col min="9" max="9" width="10.5703125" style="2" customWidth="1"/>
    <col min="10" max="10" width="9.140625" style="1" customWidth="1"/>
    <col min="11" max="11" width="11.5703125" style="1" bestFit="1" customWidth="1"/>
    <col min="12" max="16384" width="9.140625" style="1"/>
  </cols>
  <sheetData>
    <row r="2" spans="1:11" ht="90" customHeight="1">
      <c r="A2" s="9"/>
      <c r="B2" s="10"/>
      <c r="C2" s="10"/>
      <c r="D2" s="10"/>
      <c r="E2" s="10"/>
      <c r="F2" s="11"/>
      <c r="G2" s="12" t="s">
        <v>0</v>
      </c>
      <c r="H2" s="12"/>
      <c r="I2" s="12"/>
    </row>
    <row r="3" spans="1:11" ht="75" customHeight="1">
      <c r="A3" s="29" t="s">
        <v>131</v>
      </c>
      <c r="B3" s="10"/>
      <c r="C3" s="10"/>
      <c r="D3" s="10"/>
      <c r="E3" s="10"/>
      <c r="F3" s="11"/>
      <c r="G3" s="13" t="s">
        <v>132</v>
      </c>
      <c r="H3" s="12"/>
      <c r="I3" s="12"/>
      <c r="K3" s="2"/>
    </row>
    <row r="4" spans="1:11" s="4" customFormat="1">
      <c r="A4" s="14" t="s">
        <v>17</v>
      </c>
      <c r="B4" s="14" t="s">
        <v>2</v>
      </c>
      <c r="C4" s="14" t="s">
        <v>18</v>
      </c>
      <c r="D4" s="14" t="s">
        <v>19</v>
      </c>
      <c r="E4" s="14" t="s">
        <v>3</v>
      </c>
      <c r="F4" s="15" t="s">
        <v>16</v>
      </c>
      <c r="G4" s="14" t="s">
        <v>14</v>
      </c>
      <c r="H4" s="16" t="s">
        <v>15</v>
      </c>
      <c r="I4" s="16" t="s">
        <v>20</v>
      </c>
    </row>
    <row r="5" spans="1:11" s="4" customFormat="1">
      <c r="A5" s="17">
        <v>1</v>
      </c>
      <c r="B5" s="18" t="s">
        <v>21</v>
      </c>
      <c r="C5" s="18" t="s">
        <v>22</v>
      </c>
      <c r="D5" s="18" t="s">
        <v>23</v>
      </c>
      <c r="E5" s="18" t="s">
        <v>13</v>
      </c>
      <c r="F5" s="19" t="s">
        <v>4</v>
      </c>
      <c r="G5" s="18">
        <v>63</v>
      </c>
      <c r="H5" s="20">
        <f>VLOOKUP(F5,[1]Invoice!$E$4:$H$50,4,FALSE)</f>
        <v>41</v>
      </c>
      <c r="I5" s="20">
        <f t="shared" ref="I5:I42" si="0">G5*H5</f>
        <v>2583</v>
      </c>
    </row>
    <row r="6" spans="1:11" s="4" customFormat="1">
      <c r="A6" s="17">
        <f>A5+1</f>
        <v>2</v>
      </c>
      <c r="B6" s="18" t="s">
        <v>21</v>
      </c>
      <c r="C6" s="18" t="s">
        <v>24</v>
      </c>
      <c r="D6" s="18" t="s">
        <v>25</v>
      </c>
      <c r="E6" s="18" t="s">
        <v>13</v>
      </c>
      <c r="F6" s="19" t="s">
        <v>26</v>
      </c>
      <c r="G6" s="18">
        <v>51</v>
      </c>
      <c r="H6" s="20">
        <v>53</v>
      </c>
      <c r="I6" s="20">
        <f t="shared" si="0"/>
        <v>2703</v>
      </c>
    </row>
    <row r="7" spans="1:11" s="4" customFormat="1">
      <c r="A7" s="17">
        <f t="shared" ref="A7:A42" si="1">A6+1</f>
        <v>3</v>
      </c>
      <c r="B7" s="18" t="s">
        <v>21</v>
      </c>
      <c r="C7" s="18" t="s">
        <v>27</v>
      </c>
      <c r="D7" s="18" t="s">
        <v>28</v>
      </c>
      <c r="E7" s="18" t="s">
        <v>13</v>
      </c>
      <c r="F7" s="19" t="s">
        <v>29</v>
      </c>
      <c r="G7" s="18">
        <v>100</v>
      </c>
      <c r="H7" s="20">
        <v>53</v>
      </c>
      <c r="I7" s="20">
        <f t="shared" si="0"/>
        <v>5300</v>
      </c>
    </row>
    <row r="8" spans="1:11" s="4" customFormat="1">
      <c r="A8" s="17">
        <f t="shared" si="1"/>
        <v>4</v>
      </c>
      <c r="B8" s="18" t="s">
        <v>21</v>
      </c>
      <c r="C8" s="18" t="s">
        <v>30</v>
      </c>
      <c r="D8" s="18" t="s">
        <v>31</v>
      </c>
      <c r="E8" s="18" t="s">
        <v>13</v>
      </c>
      <c r="F8" s="19" t="s">
        <v>29</v>
      </c>
      <c r="G8" s="18">
        <v>150</v>
      </c>
      <c r="H8" s="20">
        <v>53</v>
      </c>
      <c r="I8" s="20">
        <f t="shared" si="0"/>
        <v>7950</v>
      </c>
    </row>
    <row r="9" spans="1:11" s="4" customFormat="1">
      <c r="A9" s="17">
        <f t="shared" si="1"/>
        <v>5</v>
      </c>
      <c r="B9" s="18" t="s">
        <v>21</v>
      </c>
      <c r="C9" s="18" t="s">
        <v>32</v>
      </c>
      <c r="D9" s="18" t="s">
        <v>33</v>
      </c>
      <c r="E9" s="18" t="s">
        <v>13</v>
      </c>
      <c r="F9" s="19" t="s">
        <v>8</v>
      </c>
      <c r="G9" s="18">
        <v>15</v>
      </c>
      <c r="H9" s="20">
        <f>VLOOKUP(F9,[1]Invoice!$E$4:$H$50,4,FALSE)</f>
        <v>53</v>
      </c>
      <c r="I9" s="20">
        <f t="shared" si="0"/>
        <v>795</v>
      </c>
    </row>
    <row r="10" spans="1:11" s="4" customFormat="1">
      <c r="A10" s="17">
        <f t="shared" si="1"/>
        <v>6</v>
      </c>
      <c r="B10" s="18" t="s">
        <v>34</v>
      </c>
      <c r="C10" s="18" t="s">
        <v>35</v>
      </c>
      <c r="D10" s="18" t="s">
        <v>36</v>
      </c>
      <c r="E10" s="18" t="s">
        <v>13</v>
      </c>
      <c r="F10" s="19" t="s">
        <v>37</v>
      </c>
      <c r="G10" s="18">
        <v>32</v>
      </c>
      <c r="H10" s="20">
        <v>53</v>
      </c>
      <c r="I10" s="20">
        <f t="shared" si="0"/>
        <v>1696</v>
      </c>
    </row>
    <row r="11" spans="1:11" s="4" customFormat="1">
      <c r="A11" s="17">
        <f t="shared" si="1"/>
        <v>7</v>
      </c>
      <c r="B11" s="18" t="s">
        <v>38</v>
      </c>
      <c r="C11" s="18" t="s">
        <v>39</v>
      </c>
      <c r="D11" s="18" t="s">
        <v>40</v>
      </c>
      <c r="E11" s="18" t="s">
        <v>13</v>
      </c>
      <c r="F11" s="19" t="s">
        <v>41</v>
      </c>
      <c r="G11" s="18">
        <v>50</v>
      </c>
      <c r="H11" s="20">
        <v>53</v>
      </c>
      <c r="I11" s="20">
        <f t="shared" si="0"/>
        <v>2650</v>
      </c>
    </row>
    <row r="12" spans="1:11" s="4" customFormat="1">
      <c r="A12" s="17">
        <f t="shared" si="1"/>
        <v>8</v>
      </c>
      <c r="B12" s="18" t="s">
        <v>38</v>
      </c>
      <c r="C12" s="18" t="s">
        <v>42</v>
      </c>
      <c r="D12" s="18" t="s">
        <v>43</v>
      </c>
      <c r="E12" s="18" t="s">
        <v>13</v>
      </c>
      <c r="F12" s="19" t="s">
        <v>44</v>
      </c>
      <c r="G12" s="18">
        <v>33</v>
      </c>
      <c r="H12" s="20">
        <v>53</v>
      </c>
      <c r="I12" s="20">
        <f t="shared" si="0"/>
        <v>1749</v>
      </c>
    </row>
    <row r="13" spans="1:11" s="4" customFormat="1">
      <c r="A13" s="17">
        <f t="shared" si="1"/>
        <v>9</v>
      </c>
      <c r="B13" s="18" t="s">
        <v>38</v>
      </c>
      <c r="C13" s="18" t="s">
        <v>45</v>
      </c>
      <c r="D13" s="18" t="s">
        <v>46</v>
      </c>
      <c r="E13" s="18" t="s">
        <v>13</v>
      </c>
      <c r="F13" s="19" t="s">
        <v>10</v>
      </c>
      <c r="G13" s="18">
        <v>29</v>
      </c>
      <c r="H13" s="20">
        <f>VLOOKUP(F13,[1]Invoice!$E$4:$H$50,4,FALSE)</f>
        <v>53</v>
      </c>
      <c r="I13" s="20">
        <f t="shared" si="0"/>
        <v>1537</v>
      </c>
    </row>
    <row r="14" spans="1:11" s="4" customFormat="1" ht="30">
      <c r="A14" s="21">
        <f t="shared" si="1"/>
        <v>10</v>
      </c>
      <c r="B14" s="22" t="s">
        <v>38</v>
      </c>
      <c r="C14" s="22" t="s">
        <v>47</v>
      </c>
      <c r="D14" s="22" t="s">
        <v>48</v>
      </c>
      <c r="E14" s="22" t="s">
        <v>13</v>
      </c>
      <c r="F14" s="23" t="s">
        <v>49</v>
      </c>
      <c r="G14" s="22">
        <v>31</v>
      </c>
      <c r="H14" s="24">
        <v>53</v>
      </c>
      <c r="I14" s="24">
        <f t="shared" si="0"/>
        <v>1643</v>
      </c>
    </row>
    <row r="15" spans="1:11" s="4" customFormat="1">
      <c r="A15" s="21">
        <f t="shared" si="1"/>
        <v>11</v>
      </c>
      <c r="B15" s="22" t="s">
        <v>50</v>
      </c>
      <c r="C15" s="22" t="s">
        <v>51</v>
      </c>
      <c r="D15" s="22" t="s">
        <v>52</v>
      </c>
      <c r="E15" s="22" t="s">
        <v>13</v>
      </c>
      <c r="F15" s="23" t="s">
        <v>53</v>
      </c>
      <c r="G15" s="22">
        <v>22</v>
      </c>
      <c r="H15" s="24">
        <v>53</v>
      </c>
      <c r="I15" s="24">
        <f t="shared" si="0"/>
        <v>1166</v>
      </c>
    </row>
    <row r="16" spans="1:11" s="4" customFormat="1">
      <c r="A16" s="17">
        <f t="shared" si="1"/>
        <v>12</v>
      </c>
      <c r="B16" s="18" t="s">
        <v>54</v>
      </c>
      <c r="C16" s="18" t="s">
        <v>55</v>
      </c>
      <c r="D16" s="18" t="s">
        <v>56</v>
      </c>
      <c r="E16" s="18" t="s">
        <v>13</v>
      </c>
      <c r="F16" s="19" t="s">
        <v>57</v>
      </c>
      <c r="G16" s="18">
        <v>20</v>
      </c>
      <c r="H16" s="20">
        <v>53</v>
      </c>
      <c r="I16" s="20">
        <f t="shared" si="0"/>
        <v>1060</v>
      </c>
    </row>
    <row r="17" spans="1:9" s="4" customFormat="1">
      <c r="A17" s="17">
        <f t="shared" si="1"/>
        <v>13</v>
      </c>
      <c r="B17" s="18" t="s">
        <v>54</v>
      </c>
      <c r="C17" s="18" t="s">
        <v>58</v>
      </c>
      <c r="D17" s="18" t="s">
        <v>59</v>
      </c>
      <c r="E17" s="18" t="s">
        <v>13</v>
      </c>
      <c r="F17" s="19" t="s">
        <v>6</v>
      </c>
      <c r="G17" s="18">
        <v>35</v>
      </c>
      <c r="H17" s="20">
        <f>VLOOKUP(F17,[1]Invoice!$E$4:$H$50,4,FALSE)</f>
        <v>53</v>
      </c>
      <c r="I17" s="20">
        <f t="shared" si="0"/>
        <v>1855</v>
      </c>
    </row>
    <row r="18" spans="1:9" s="4" customFormat="1">
      <c r="A18" s="17">
        <f t="shared" si="1"/>
        <v>14</v>
      </c>
      <c r="B18" s="18" t="s">
        <v>54</v>
      </c>
      <c r="C18" s="18" t="s">
        <v>60</v>
      </c>
      <c r="D18" s="18" t="s">
        <v>61</v>
      </c>
      <c r="E18" s="18" t="s">
        <v>13</v>
      </c>
      <c r="F18" s="19" t="s">
        <v>62</v>
      </c>
      <c r="G18" s="18">
        <v>35</v>
      </c>
      <c r="H18" s="20">
        <v>53</v>
      </c>
      <c r="I18" s="20">
        <f t="shared" si="0"/>
        <v>1855</v>
      </c>
    </row>
    <row r="19" spans="1:9" s="4" customFormat="1">
      <c r="A19" s="17">
        <f t="shared" si="1"/>
        <v>15</v>
      </c>
      <c r="B19" s="18" t="s">
        <v>54</v>
      </c>
      <c r="C19" s="18" t="s">
        <v>63</v>
      </c>
      <c r="D19" s="18" t="s">
        <v>64</v>
      </c>
      <c r="E19" s="18" t="s">
        <v>13</v>
      </c>
      <c r="F19" s="19" t="s">
        <v>11</v>
      </c>
      <c r="G19" s="18">
        <v>60</v>
      </c>
      <c r="H19" s="20">
        <f>VLOOKUP(F19,[1]Invoice!$E$4:$H$50,4,FALSE)</f>
        <v>53</v>
      </c>
      <c r="I19" s="20">
        <f t="shared" si="0"/>
        <v>3180</v>
      </c>
    </row>
    <row r="20" spans="1:9" s="4" customFormat="1">
      <c r="A20" s="17">
        <f t="shared" si="1"/>
        <v>16</v>
      </c>
      <c r="B20" s="18" t="s">
        <v>54</v>
      </c>
      <c r="C20" s="18" t="s">
        <v>65</v>
      </c>
      <c r="D20" s="18" t="s">
        <v>66</v>
      </c>
      <c r="E20" s="18" t="s">
        <v>13</v>
      </c>
      <c r="F20" s="19" t="s">
        <v>4</v>
      </c>
      <c r="G20" s="18">
        <v>40</v>
      </c>
      <c r="H20" s="20">
        <f>VLOOKUP(F20,[1]Invoice!$E$4:$H$50,4,FALSE)</f>
        <v>41</v>
      </c>
      <c r="I20" s="20">
        <f t="shared" si="0"/>
        <v>1640</v>
      </c>
    </row>
    <row r="21" spans="1:9" s="4" customFormat="1" ht="30">
      <c r="A21" s="21">
        <f t="shared" si="1"/>
        <v>17</v>
      </c>
      <c r="B21" s="22" t="s">
        <v>54</v>
      </c>
      <c r="C21" s="22" t="s">
        <v>67</v>
      </c>
      <c r="D21" s="22" t="s">
        <v>68</v>
      </c>
      <c r="E21" s="22" t="s">
        <v>13</v>
      </c>
      <c r="F21" s="23" t="s">
        <v>69</v>
      </c>
      <c r="G21" s="22">
        <v>22</v>
      </c>
      <c r="H21" s="24">
        <v>53</v>
      </c>
      <c r="I21" s="24">
        <f t="shared" si="0"/>
        <v>1166</v>
      </c>
    </row>
    <row r="22" spans="1:9" s="4" customFormat="1">
      <c r="A22" s="17">
        <f t="shared" si="1"/>
        <v>18</v>
      </c>
      <c r="B22" s="18" t="s">
        <v>70</v>
      </c>
      <c r="C22" s="18" t="s">
        <v>71</v>
      </c>
      <c r="D22" s="18" t="s">
        <v>72</v>
      </c>
      <c r="E22" s="18" t="s">
        <v>13</v>
      </c>
      <c r="F22" s="19" t="s">
        <v>73</v>
      </c>
      <c r="G22" s="18">
        <v>34</v>
      </c>
      <c r="H22" s="20">
        <v>53</v>
      </c>
      <c r="I22" s="20">
        <f t="shared" si="0"/>
        <v>1802</v>
      </c>
    </row>
    <row r="23" spans="1:9" s="4" customFormat="1">
      <c r="A23" s="17">
        <f t="shared" si="1"/>
        <v>19</v>
      </c>
      <c r="B23" s="18" t="s">
        <v>74</v>
      </c>
      <c r="C23" s="18" t="s">
        <v>75</v>
      </c>
      <c r="D23" s="18" t="s">
        <v>76</v>
      </c>
      <c r="E23" s="18" t="s">
        <v>13</v>
      </c>
      <c r="F23" s="19" t="s">
        <v>77</v>
      </c>
      <c r="G23" s="18">
        <v>21</v>
      </c>
      <c r="H23" s="20">
        <v>53</v>
      </c>
      <c r="I23" s="20">
        <f t="shared" si="0"/>
        <v>1113</v>
      </c>
    </row>
    <row r="24" spans="1:9" s="4" customFormat="1">
      <c r="A24" s="17">
        <f t="shared" si="1"/>
        <v>20</v>
      </c>
      <c r="B24" s="18" t="s">
        <v>78</v>
      </c>
      <c r="C24" s="18" t="s">
        <v>79</v>
      </c>
      <c r="D24" s="18" t="s">
        <v>80</v>
      </c>
      <c r="E24" s="18" t="s">
        <v>13</v>
      </c>
      <c r="F24" s="19" t="s">
        <v>9</v>
      </c>
      <c r="G24" s="18">
        <v>10</v>
      </c>
      <c r="H24" s="20">
        <f>VLOOKUP(F24,[1]Invoice!$E$4:$H$50,4,FALSE)</f>
        <v>53</v>
      </c>
      <c r="I24" s="20">
        <f t="shared" si="0"/>
        <v>530</v>
      </c>
    </row>
    <row r="25" spans="1:9" s="4" customFormat="1">
      <c r="A25" s="17">
        <f t="shared" si="1"/>
        <v>21</v>
      </c>
      <c r="B25" s="18" t="s">
        <v>78</v>
      </c>
      <c r="C25" s="18" t="s">
        <v>81</v>
      </c>
      <c r="D25" s="18" t="s">
        <v>82</v>
      </c>
      <c r="E25" s="18" t="s">
        <v>13</v>
      </c>
      <c r="F25" s="19" t="s">
        <v>83</v>
      </c>
      <c r="G25" s="18">
        <v>14</v>
      </c>
      <c r="H25" s="20">
        <v>53</v>
      </c>
      <c r="I25" s="20">
        <f t="shared" si="0"/>
        <v>742</v>
      </c>
    </row>
    <row r="26" spans="1:9" s="4" customFormat="1">
      <c r="A26" s="17">
        <f t="shared" si="1"/>
        <v>22</v>
      </c>
      <c r="B26" s="18" t="s">
        <v>78</v>
      </c>
      <c r="C26" s="18" t="s">
        <v>84</v>
      </c>
      <c r="D26" s="18" t="s">
        <v>85</v>
      </c>
      <c r="E26" s="18" t="s">
        <v>13</v>
      </c>
      <c r="F26" s="19" t="s">
        <v>7</v>
      </c>
      <c r="G26" s="18">
        <v>150</v>
      </c>
      <c r="H26" s="20">
        <f>VLOOKUP(F26,[1]Invoice!$E$4:$H$50,4,FALSE)</f>
        <v>53</v>
      </c>
      <c r="I26" s="20">
        <f t="shared" si="0"/>
        <v>7950</v>
      </c>
    </row>
    <row r="27" spans="1:9" s="4" customFormat="1">
      <c r="A27" s="17">
        <f t="shared" si="1"/>
        <v>23</v>
      </c>
      <c r="B27" s="18" t="s">
        <v>78</v>
      </c>
      <c r="C27" s="18" t="s">
        <v>86</v>
      </c>
      <c r="D27" s="18" t="s">
        <v>87</v>
      </c>
      <c r="E27" s="18" t="s">
        <v>13</v>
      </c>
      <c r="F27" s="19" t="s">
        <v>88</v>
      </c>
      <c r="G27" s="18">
        <v>15</v>
      </c>
      <c r="H27" s="20">
        <v>53</v>
      </c>
      <c r="I27" s="20">
        <f t="shared" si="0"/>
        <v>795</v>
      </c>
    </row>
    <row r="28" spans="1:9" s="4" customFormat="1">
      <c r="A28" s="17">
        <f t="shared" si="1"/>
        <v>24</v>
      </c>
      <c r="B28" s="18" t="s">
        <v>78</v>
      </c>
      <c r="C28" s="18" t="s">
        <v>89</v>
      </c>
      <c r="D28" s="18" t="s">
        <v>90</v>
      </c>
      <c r="E28" s="18" t="s">
        <v>13</v>
      </c>
      <c r="F28" s="19" t="s">
        <v>62</v>
      </c>
      <c r="G28" s="18">
        <v>70</v>
      </c>
      <c r="H28" s="20">
        <v>53</v>
      </c>
      <c r="I28" s="20">
        <f t="shared" si="0"/>
        <v>3710</v>
      </c>
    </row>
    <row r="29" spans="1:9" s="4" customFormat="1">
      <c r="A29" s="17">
        <f t="shared" si="1"/>
        <v>25</v>
      </c>
      <c r="B29" s="18" t="s">
        <v>91</v>
      </c>
      <c r="C29" s="18" t="s">
        <v>92</v>
      </c>
      <c r="D29" s="18" t="s">
        <v>93</v>
      </c>
      <c r="E29" s="18" t="s">
        <v>13</v>
      </c>
      <c r="F29" s="19" t="s">
        <v>94</v>
      </c>
      <c r="G29" s="18">
        <v>49</v>
      </c>
      <c r="H29" s="20">
        <v>53</v>
      </c>
      <c r="I29" s="20">
        <f t="shared" si="0"/>
        <v>2597</v>
      </c>
    </row>
    <row r="30" spans="1:9" s="4" customFormat="1">
      <c r="A30" s="17">
        <f t="shared" si="1"/>
        <v>26</v>
      </c>
      <c r="B30" s="18" t="s">
        <v>95</v>
      </c>
      <c r="C30" s="18" t="s">
        <v>96</v>
      </c>
      <c r="D30" s="18" t="s">
        <v>97</v>
      </c>
      <c r="E30" s="18" t="s">
        <v>13</v>
      </c>
      <c r="F30" s="19" t="s">
        <v>98</v>
      </c>
      <c r="G30" s="18">
        <v>32</v>
      </c>
      <c r="H30" s="20">
        <v>53</v>
      </c>
      <c r="I30" s="20">
        <f t="shared" si="0"/>
        <v>1696</v>
      </c>
    </row>
    <row r="31" spans="1:9" s="4" customFormat="1">
      <c r="A31" s="17">
        <f t="shared" si="1"/>
        <v>27</v>
      </c>
      <c r="B31" s="18" t="s">
        <v>99</v>
      </c>
      <c r="C31" s="18" t="s">
        <v>100</v>
      </c>
      <c r="D31" s="18" t="s">
        <v>101</v>
      </c>
      <c r="E31" s="18" t="s">
        <v>13</v>
      </c>
      <c r="F31" s="19" t="s">
        <v>4</v>
      </c>
      <c r="G31" s="18">
        <v>78</v>
      </c>
      <c r="H31" s="20">
        <f>VLOOKUP(F31,[1]Invoice!$E$4:$H$50,4,FALSE)</f>
        <v>41</v>
      </c>
      <c r="I31" s="20">
        <f t="shared" si="0"/>
        <v>3198</v>
      </c>
    </row>
    <row r="32" spans="1:9" s="4" customFormat="1">
      <c r="A32" s="17">
        <f t="shared" si="1"/>
        <v>28</v>
      </c>
      <c r="B32" s="18" t="s">
        <v>99</v>
      </c>
      <c r="C32" s="18" t="s">
        <v>102</v>
      </c>
      <c r="D32" s="18" t="s">
        <v>103</v>
      </c>
      <c r="E32" s="18" t="s">
        <v>13</v>
      </c>
      <c r="F32" s="19" t="s">
        <v>104</v>
      </c>
      <c r="G32" s="18">
        <v>12</v>
      </c>
      <c r="H32" s="20">
        <v>53</v>
      </c>
      <c r="I32" s="20">
        <f t="shared" si="0"/>
        <v>636</v>
      </c>
    </row>
    <row r="33" spans="1:11" s="4" customFormat="1">
      <c r="A33" s="17">
        <f t="shared" si="1"/>
        <v>29</v>
      </c>
      <c r="B33" s="18" t="s">
        <v>99</v>
      </c>
      <c r="C33" s="18" t="s">
        <v>105</v>
      </c>
      <c r="D33" s="18" t="s">
        <v>106</v>
      </c>
      <c r="E33" s="18" t="s">
        <v>13</v>
      </c>
      <c r="F33" s="19" t="s">
        <v>5</v>
      </c>
      <c r="G33" s="18">
        <v>43</v>
      </c>
      <c r="H33" s="20">
        <f>VLOOKUP(F33,[1]Invoice!$E$4:$H$50,4,FALSE)</f>
        <v>53</v>
      </c>
      <c r="I33" s="20">
        <f t="shared" si="0"/>
        <v>2279</v>
      </c>
    </row>
    <row r="34" spans="1:11" s="4" customFormat="1">
      <c r="A34" s="17">
        <f t="shared" si="1"/>
        <v>30</v>
      </c>
      <c r="B34" s="18" t="s">
        <v>99</v>
      </c>
      <c r="C34" s="18" t="s">
        <v>107</v>
      </c>
      <c r="D34" s="18" t="s">
        <v>108</v>
      </c>
      <c r="E34" s="18" t="s">
        <v>13</v>
      </c>
      <c r="F34" s="19" t="s">
        <v>94</v>
      </c>
      <c r="G34" s="18">
        <v>9</v>
      </c>
      <c r="H34" s="20">
        <v>53</v>
      </c>
      <c r="I34" s="20">
        <f t="shared" si="0"/>
        <v>477</v>
      </c>
    </row>
    <row r="35" spans="1:11" s="4" customFormat="1">
      <c r="A35" s="17">
        <f t="shared" si="1"/>
        <v>31</v>
      </c>
      <c r="B35" s="18" t="s">
        <v>99</v>
      </c>
      <c r="C35" s="18" t="s">
        <v>109</v>
      </c>
      <c r="D35" s="18" t="s">
        <v>110</v>
      </c>
      <c r="E35" s="18" t="s">
        <v>13</v>
      </c>
      <c r="F35" s="19" t="s">
        <v>111</v>
      </c>
      <c r="G35" s="18">
        <v>15</v>
      </c>
      <c r="H35" s="20">
        <v>53</v>
      </c>
      <c r="I35" s="20">
        <f t="shared" si="0"/>
        <v>795</v>
      </c>
    </row>
    <row r="36" spans="1:11" s="4" customFormat="1">
      <c r="A36" s="17">
        <f t="shared" si="1"/>
        <v>32</v>
      </c>
      <c r="B36" s="18" t="s">
        <v>99</v>
      </c>
      <c r="C36" s="18" t="s">
        <v>112</v>
      </c>
      <c r="D36" s="18" t="s">
        <v>113</v>
      </c>
      <c r="E36" s="18" t="s">
        <v>13</v>
      </c>
      <c r="F36" s="19" t="s">
        <v>12</v>
      </c>
      <c r="G36" s="18">
        <v>8</v>
      </c>
      <c r="H36" s="20">
        <f>VLOOKUP(F36,[1]Invoice!$E$4:$H$50,4,FALSE)</f>
        <v>27</v>
      </c>
      <c r="I36" s="20">
        <f t="shared" si="0"/>
        <v>216</v>
      </c>
    </row>
    <row r="37" spans="1:11" s="4" customFormat="1">
      <c r="A37" s="17">
        <f t="shared" si="1"/>
        <v>33</v>
      </c>
      <c r="B37" s="18" t="s">
        <v>99</v>
      </c>
      <c r="C37" s="18" t="s">
        <v>114</v>
      </c>
      <c r="D37" s="18" t="s">
        <v>115</v>
      </c>
      <c r="E37" s="18" t="s">
        <v>13</v>
      </c>
      <c r="F37" s="19" t="s">
        <v>116</v>
      </c>
      <c r="G37" s="18">
        <v>13</v>
      </c>
      <c r="H37" s="20">
        <v>53</v>
      </c>
      <c r="I37" s="20">
        <f t="shared" si="0"/>
        <v>689</v>
      </c>
    </row>
    <row r="38" spans="1:11" s="4" customFormat="1">
      <c r="A38" s="17">
        <f t="shared" si="1"/>
        <v>34</v>
      </c>
      <c r="B38" s="18" t="s">
        <v>117</v>
      </c>
      <c r="C38" s="18" t="s">
        <v>118</v>
      </c>
      <c r="D38" s="18" t="s">
        <v>119</v>
      </c>
      <c r="E38" s="18" t="s">
        <v>13</v>
      </c>
      <c r="F38" s="19" t="s">
        <v>6</v>
      </c>
      <c r="G38" s="18">
        <v>7</v>
      </c>
      <c r="H38" s="20">
        <f>VLOOKUP(F38,[1]Invoice!$E$4:$H$50,4,FALSE)</f>
        <v>53</v>
      </c>
      <c r="I38" s="20">
        <f t="shared" si="0"/>
        <v>371</v>
      </c>
    </row>
    <row r="39" spans="1:11" s="4" customFormat="1">
      <c r="A39" s="17">
        <f t="shared" si="1"/>
        <v>35</v>
      </c>
      <c r="B39" s="18" t="s">
        <v>117</v>
      </c>
      <c r="C39" s="18" t="s">
        <v>120</v>
      </c>
      <c r="D39" s="18" t="s">
        <v>121</v>
      </c>
      <c r="E39" s="18" t="s">
        <v>13</v>
      </c>
      <c r="F39" s="19" t="s">
        <v>10</v>
      </c>
      <c r="G39" s="18">
        <v>58</v>
      </c>
      <c r="H39" s="20">
        <f>VLOOKUP(F39,[1]Invoice!$E$4:$H$50,4,FALSE)</f>
        <v>53</v>
      </c>
      <c r="I39" s="20">
        <f t="shared" si="0"/>
        <v>3074</v>
      </c>
    </row>
    <row r="40" spans="1:11" s="4" customFormat="1">
      <c r="A40" s="17">
        <f t="shared" si="1"/>
        <v>36</v>
      </c>
      <c r="B40" s="18" t="s">
        <v>117</v>
      </c>
      <c r="C40" s="18" t="s">
        <v>122</v>
      </c>
      <c r="D40" s="18" t="s">
        <v>123</v>
      </c>
      <c r="E40" s="18" t="s">
        <v>13</v>
      </c>
      <c r="F40" s="19" t="s">
        <v>124</v>
      </c>
      <c r="G40" s="18">
        <v>17</v>
      </c>
      <c r="H40" s="20">
        <v>53</v>
      </c>
      <c r="I40" s="20">
        <f t="shared" si="0"/>
        <v>901</v>
      </c>
    </row>
    <row r="41" spans="1:11" s="4" customFormat="1">
      <c r="A41" s="17">
        <f t="shared" si="1"/>
        <v>37</v>
      </c>
      <c r="B41" s="18" t="s">
        <v>117</v>
      </c>
      <c r="C41" s="18" t="s">
        <v>125</v>
      </c>
      <c r="D41" s="18" t="s">
        <v>126</v>
      </c>
      <c r="E41" s="18" t="s">
        <v>13</v>
      </c>
      <c r="F41" s="19" t="s">
        <v>4</v>
      </c>
      <c r="G41" s="18">
        <v>56</v>
      </c>
      <c r="H41" s="20">
        <f>VLOOKUP(F41,[1]Invoice!$E$4:$H$50,4,FALSE)</f>
        <v>41</v>
      </c>
      <c r="I41" s="20">
        <f t="shared" si="0"/>
        <v>2296</v>
      </c>
    </row>
    <row r="42" spans="1:11" s="4" customFormat="1">
      <c r="A42" s="17">
        <f t="shared" si="1"/>
        <v>38</v>
      </c>
      <c r="B42" s="18" t="s">
        <v>117</v>
      </c>
      <c r="C42" s="18" t="s">
        <v>127</v>
      </c>
      <c r="D42" s="18" t="s">
        <v>128</v>
      </c>
      <c r="E42" s="18" t="s">
        <v>13</v>
      </c>
      <c r="F42" s="19" t="s">
        <v>5</v>
      </c>
      <c r="G42" s="18">
        <v>120</v>
      </c>
      <c r="H42" s="20">
        <f>VLOOKUP(F42,[1]Invoice!$E$4:$H$50,4,FALSE)</f>
        <v>53</v>
      </c>
      <c r="I42" s="20">
        <f t="shared" si="0"/>
        <v>6360</v>
      </c>
    </row>
    <row r="43" spans="1:11" s="4" customFormat="1">
      <c r="A43" s="25" t="s">
        <v>129</v>
      </c>
      <c r="B43" s="26"/>
      <c r="C43" s="26"/>
      <c r="D43" s="26"/>
      <c r="E43" s="26"/>
      <c r="F43" s="26"/>
      <c r="G43" s="26"/>
      <c r="H43" s="27"/>
      <c r="I43" s="28">
        <f>SUM(I5:I42)</f>
        <v>82755</v>
      </c>
    </row>
    <row r="44" spans="1:11" s="3" customFormat="1" ht="30" customHeight="1">
      <c r="A44" s="7" t="s">
        <v>130</v>
      </c>
      <c r="B44" s="7"/>
      <c r="C44" s="7"/>
      <c r="D44" s="7"/>
      <c r="E44" s="7"/>
      <c r="F44" s="7"/>
      <c r="G44" s="8"/>
      <c r="H44" s="8"/>
      <c r="I44" s="8"/>
    </row>
    <row r="45" spans="1:11" s="3" customFormat="1" ht="30" customHeight="1">
      <c r="A45" s="7" t="s">
        <v>1</v>
      </c>
      <c r="B45" s="7"/>
      <c r="C45" s="7"/>
      <c r="D45" s="7"/>
      <c r="E45" s="7"/>
      <c r="F45" s="7"/>
      <c r="G45" s="8"/>
      <c r="H45" s="8"/>
      <c r="I45" s="8"/>
    </row>
    <row r="46" spans="1:11">
      <c r="G46" s="5">
        <f>SUM(G5:G42)</f>
        <v>1619</v>
      </c>
    </row>
    <row r="47" spans="1:11">
      <c r="K47" s="6"/>
    </row>
  </sheetData>
  <sortState ref="B4:I50">
    <sortCondition ref="B4:B50"/>
    <sortCondition ref="C4:C50"/>
  </sortState>
  <mergeCells count="7">
    <mergeCell ref="A44:I44"/>
    <mergeCell ref="A45:I45"/>
    <mergeCell ref="A3:F3"/>
    <mergeCell ref="G2:I2"/>
    <mergeCell ref="G3:I3"/>
    <mergeCell ref="A2:F2"/>
    <mergeCell ref="A43:H43"/>
  </mergeCells>
  <pageMargins left="0.39370078740157483" right="0.31496062992125984" top="0.72" bottom="0.75" header="0.39" footer="0.4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2024-07-22T10:22:33Z</cp:lastPrinted>
  <dcterms:created xsi:type="dcterms:W3CDTF">2024-06-13T10:07:21Z</dcterms:created>
  <dcterms:modified xsi:type="dcterms:W3CDTF">2024-07-22T10:22:34Z</dcterms:modified>
</cp:coreProperties>
</file>