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70" windowWidth="20730" windowHeight="8640"/>
  </bookViews>
  <sheets>
    <sheet name="Consignment" sheetId="1" r:id="rId1"/>
  </sheets>
  <externalReferences>
    <externalReference r:id="rId2"/>
  </externalReferences>
  <definedNames>
    <definedName name="_xlnm._FilterDatabase" localSheetId="0" hidden="1">Consignment!$A$3:$N$30</definedName>
    <definedName name="_xlnm.Print_Titles" localSheetId="0">Consignment!$1:$3</definedName>
  </definedNames>
  <calcPr calcId="144525"/>
</workbook>
</file>

<file path=xl/calcChain.xml><?xml version="1.0" encoding="utf-8"?>
<calcChain xmlns="http://schemas.openxmlformats.org/spreadsheetml/2006/main">
  <c r="G27" i="1" l="1"/>
  <c r="I25" i="1"/>
  <c r="H25" i="1"/>
  <c r="K25" i="1" s="1"/>
  <c r="I24" i="1"/>
  <c r="H24" i="1"/>
  <c r="K24" i="1" s="1"/>
  <c r="I23" i="1"/>
  <c r="H23" i="1"/>
  <c r="K23" i="1" s="1"/>
  <c r="I22" i="1"/>
  <c r="H22" i="1"/>
  <c r="K22" i="1" s="1"/>
  <c r="I21" i="1"/>
  <c r="H21" i="1"/>
  <c r="K21" i="1" s="1"/>
  <c r="I20" i="1"/>
  <c r="H20" i="1"/>
  <c r="K20" i="1" s="1"/>
  <c r="I19" i="1"/>
  <c r="H19" i="1"/>
  <c r="K19" i="1" s="1"/>
  <c r="I18" i="1"/>
  <c r="H18" i="1"/>
  <c r="K18" i="1" s="1"/>
  <c r="I17" i="1"/>
  <c r="H17" i="1"/>
  <c r="K17" i="1" s="1"/>
  <c r="I16" i="1"/>
  <c r="H16" i="1"/>
  <c r="K16" i="1" s="1"/>
  <c r="I15" i="1"/>
  <c r="H15" i="1"/>
  <c r="K15" i="1" s="1"/>
  <c r="I14" i="1"/>
  <c r="H14" i="1"/>
  <c r="K14" i="1" s="1"/>
  <c r="I13" i="1"/>
  <c r="H13" i="1"/>
  <c r="K13" i="1" s="1"/>
  <c r="I12" i="1"/>
  <c r="H12" i="1"/>
  <c r="K12" i="1" s="1"/>
  <c r="I11" i="1"/>
  <c r="H11" i="1"/>
  <c r="K11" i="1" s="1"/>
  <c r="I10" i="1"/>
  <c r="H10" i="1"/>
  <c r="K10" i="1" s="1"/>
  <c r="I9" i="1"/>
  <c r="H9" i="1"/>
  <c r="K9" i="1" s="1"/>
  <c r="I8" i="1"/>
  <c r="H8" i="1"/>
  <c r="K8" i="1" s="1"/>
  <c r="I7" i="1"/>
  <c r="H7" i="1"/>
  <c r="K7" i="1" s="1"/>
  <c r="I6" i="1"/>
  <c r="H6" i="1"/>
  <c r="K6" i="1" s="1"/>
  <c r="I5" i="1"/>
  <c r="H5" i="1"/>
  <c r="K5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I4" i="1"/>
  <c r="H4" i="1"/>
  <c r="K4" i="1" l="1"/>
  <c r="K26" i="1" s="1"/>
</calcChain>
</file>

<file path=xl/sharedStrings.xml><?xml version="1.0" encoding="utf-8"?>
<sst xmlns="http://schemas.openxmlformats.org/spreadsheetml/2006/main" count="133" uniqueCount="94">
  <si>
    <t>BATTERY</t>
  </si>
  <si>
    <t>KUNDAI HATA</t>
  </si>
  <si>
    <t>NIMAPARA</t>
  </si>
  <si>
    <t>BRAHMAGIRI</t>
  </si>
  <si>
    <t>JAJPUR ROAD</t>
  </si>
  <si>
    <t>KATIKATA</t>
  </si>
  <si>
    <t>JAJPUR TOWN</t>
  </si>
  <si>
    <t>KHURDA</t>
  </si>
  <si>
    <t>JAGATSINGHPUR</t>
  </si>
  <si>
    <t>CTC</t>
  </si>
  <si>
    <t>SL.</t>
  </si>
  <si>
    <t>DATE</t>
  </si>
  <si>
    <t>LR NO.</t>
  </si>
  <si>
    <t>INV. NO.</t>
  </si>
  <si>
    <t>FROM</t>
  </si>
  <si>
    <t>DESTINATION</t>
  </si>
  <si>
    <t>CASE</t>
  </si>
  <si>
    <t>RATE</t>
  </si>
  <si>
    <t>DD.CH.</t>
  </si>
  <si>
    <t>LR CH.</t>
  </si>
  <si>
    <t>AMT.</t>
  </si>
  <si>
    <t>PRODUCT</t>
  </si>
  <si>
    <t>BHUBAN</t>
  </si>
  <si>
    <t>Invoice
PRAGATI LOGISTICS,SAMANTA SAHI KHUNTIA LANE,8984191006
GST :21AGHPB9356M1Z9</t>
  </si>
  <si>
    <t xml:space="preserve">TO, 
ORISSA SALES NETWORK I PRIVATE LIMITED
Address: HOLDING NO.204, WARD NO.20 
FRIENDS COLONY CANAL ROAD 753001 CUTTACK,9437013276
GST No:21AAACO8835E1ZP
</t>
  </si>
  <si>
    <t>GST to be paid by Consignor under Reverse Charge Mechanism (RCM) as per GST</t>
  </si>
  <si>
    <t>Thanking you for your business.
PRAGATI LOGISTICS</t>
  </si>
  <si>
    <t>Declaration � Kindly verify and confirm before 20/07/2026</t>
  </si>
  <si>
    <t>02/6/2026</t>
  </si>
  <si>
    <t>PL/DO/02794</t>
  </si>
  <si>
    <t>1657</t>
  </si>
  <si>
    <t>03/6/2026</t>
  </si>
  <si>
    <t>PL/JA/03623</t>
  </si>
  <si>
    <t>1726</t>
  </si>
  <si>
    <t>08/6/2026</t>
  </si>
  <si>
    <t>PL/DO/03020</t>
  </si>
  <si>
    <t>1753</t>
  </si>
  <si>
    <t>09/6/2026</t>
  </si>
  <si>
    <t>PL/DO/03041</t>
  </si>
  <si>
    <t>1929</t>
  </si>
  <si>
    <t>JARKA</t>
  </si>
  <si>
    <t>PL/DO/03069</t>
  </si>
  <si>
    <t>1931</t>
  </si>
  <si>
    <t>10/6/2026</t>
  </si>
  <si>
    <t>PL/JA/04107</t>
  </si>
  <si>
    <t>1938</t>
  </si>
  <si>
    <t>PARADEEP</t>
  </si>
  <si>
    <t>PL/JA/04108</t>
  </si>
  <si>
    <t>1937</t>
  </si>
  <si>
    <t>PANKAPAL</t>
  </si>
  <si>
    <t>PL/JA/04190</t>
  </si>
  <si>
    <t>1942</t>
  </si>
  <si>
    <t>EARSAMA</t>
  </si>
  <si>
    <t>12/6/2026</t>
  </si>
  <si>
    <t>PL/JA/04058</t>
  </si>
  <si>
    <t>1943</t>
  </si>
  <si>
    <t>BILAHAT</t>
  </si>
  <si>
    <t>PL/JA/04072</t>
  </si>
  <si>
    <t>1940</t>
  </si>
  <si>
    <t>CHANDPUR</t>
  </si>
  <si>
    <t>PL/JA/04073</t>
  </si>
  <si>
    <t>1939</t>
  </si>
  <si>
    <t>BALUGAON</t>
  </si>
  <si>
    <t>PL/MA/02095</t>
  </si>
  <si>
    <t>2029</t>
  </si>
  <si>
    <t>13/6/2026</t>
  </si>
  <si>
    <t>PL/DO/03208</t>
  </si>
  <si>
    <t>2040</t>
  </si>
  <si>
    <t>PL/JA/04116</t>
  </si>
  <si>
    <t>1941</t>
  </si>
  <si>
    <t>17/6/2026</t>
  </si>
  <si>
    <t>PL/JA/04237</t>
  </si>
  <si>
    <t>2118</t>
  </si>
  <si>
    <t>PL/JA/04238</t>
  </si>
  <si>
    <t>2117</t>
  </si>
  <si>
    <t>19/6/2026</t>
  </si>
  <si>
    <t>PL/DO/03332</t>
  </si>
  <si>
    <t>2051</t>
  </si>
  <si>
    <t>PL/DO/03333</t>
  </si>
  <si>
    <t>2170/2146</t>
  </si>
  <si>
    <t>23/6/2026</t>
  </si>
  <si>
    <t>PL/JA/04548</t>
  </si>
  <si>
    <t>2200</t>
  </si>
  <si>
    <t>ATHAGARH</t>
  </si>
  <si>
    <t>25/6/2026</t>
  </si>
  <si>
    <t>PL/DO/03540</t>
  </si>
  <si>
    <t>2338</t>
  </si>
  <si>
    <t>PL/DO/03569</t>
  </si>
  <si>
    <t>2370</t>
  </si>
  <si>
    <t>27/6/2026</t>
  </si>
  <si>
    <t>PL/DO/03639</t>
  </si>
  <si>
    <t>2401</t>
  </si>
  <si>
    <t>(RUPEES EIGHT THOUSAND FIVE HUNDRED EIGHTY FOUR ONLY)</t>
  </si>
  <si>
    <t>Bill Date: 30/06/2026
Bill NO : 6540
Total Amount : 8584.00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</si>
</sst>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2" fillId="0" borderId="1" xfId="0" applyNumberFormat="1" applyFont="1" applyBorder="1"/>
    <xf numFmtId="2" fontId="0" fillId="0" borderId="1" xfId="0" applyNumberFormat="1" applyFont="1" applyBorder="1"/>
    <xf numFmtId="2" fontId="0" fillId="0" borderId="0" xfId="0" applyNumberFormat="1" applyFont="1" applyAlignment="1">
      <alignment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2" fontId="1" fillId="0" borderId="0" xfId="0" applyNumberFormat="1" applyFont="1"/>
    <xf numFmtId="0" fontId="1" fillId="0" borderId="13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15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>
      <alignment horizontal="center"/>
    </xf>
    <xf numFmtId="0" fontId="0" fillId="0" borderId="19" xfId="0" applyNumberFormat="1" applyFont="1" applyBorder="1" applyAlignment="1">
      <alignment horizontal="center"/>
    </xf>
    <xf numFmtId="0" fontId="0" fillId="0" borderId="20" xfId="0" applyNumberFormat="1" applyFont="1" applyBorder="1"/>
    <xf numFmtId="0" fontId="1" fillId="0" borderId="21" xfId="0" applyNumberFormat="1" applyFont="1" applyBorder="1" applyAlignment="1">
      <alignment horizontal="right" vertical="center"/>
    </xf>
    <xf numFmtId="0" fontId="0" fillId="0" borderId="22" xfId="0" applyNumberFormat="1" applyFont="1" applyBorder="1" applyAlignment="1">
      <alignment horizontal="center"/>
    </xf>
    <xf numFmtId="0" fontId="0" fillId="0" borderId="23" xfId="0" applyNumberFormat="1" applyFont="1" applyBorder="1"/>
    <xf numFmtId="2" fontId="0" fillId="0" borderId="23" xfId="0" applyNumberFormat="1" applyFont="1" applyBorder="1"/>
    <xf numFmtId="0" fontId="0" fillId="0" borderId="24" xfId="0" applyNumberFormat="1" applyFont="1" applyBorder="1"/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0" fillId="0" borderId="27" xfId="0" applyNumberFormat="1" applyFont="1" applyBorder="1" applyAlignment="1">
      <alignment horizontal="center"/>
    </xf>
    <xf numFmtId="0" fontId="0" fillId="0" borderId="12" xfId="0" applyNumberFormat="1" applyFont="1" applyBorder="1"/>
    <xf numFmtId="2" fontId="0" fillId="0" borderId="12" xfId="0" applyNumberFormat="1" applyFont="1" applyBorder="1"/>
    <xf numFmtId="0" fontId="1" fillId="0" borderId="8" xfId="0" applyNumberFormat="1" applyFont="1" applyBorder="1" applyAlignment="1">
      <alignment horizontal="right" vertical="center"/>
    </xf>
    <xf numFmtId="0" fontId="1" fillId="0" borderId="9" xfId="0" applyNumberFormat="1" applyFont="1" applyBorder="1" applyAlignment="1">
      <alignment horizontal="right" vertical="center"/>
    </xf>
    <xf numFmtId="0" fontId="1" fillId="0" borderId="28" xfId="0" applyNumberFormat="1" applyFont="1" applyBorder="1" applyAlignment="1">
      <alignment horizontal="right" vertical="center"/>
    </xf>
    <xf numFmtId="2" fontId="1" fillId="0" borderId="29" xfId="0" applyNumberFormat="1" applyFont="1" applyBorder="1" applyAlignment="1">
      <alignment horizontal="right" vertic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38100</xdr:rowOff>
    </xdr:from>
    <xdr:to>
      <xdr:col>7</xdr:col>
      <xdr:colOff>133350</xdr:colOff>
      <xdr:row>0</xdr:row>
      <xdr:rowOff>876300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38100"/>
          <a:ext cx="4200525" cy="838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4">
          <cell r="C4" t="str">
            <v>BALASORE</v>
          </cell>
          <cell r="D4">
            <v>68</v>
          </cell>
          <cell r="E4">
            <v>116</v>
          </cell>
        </row>
        <row r="5">
          <cell r="C5" t="str">
            <v>CHARAMPA</v>
          </cell>
          <cell r="D5">
            <v>68</v>
          </cell>
        </row>
        <row r="6">
          <cell r="C6" t="str">
            <v>BALUGAON</v>
          </cell>
          <cell r="D6">
            <v>68</v>
          </cell>
        </row>
        <row r="7">
          <cell r="C7" t="str">
            <v>BHUBANESWAR</v>
          </cell>
          <cell r="D7">
            <v>57</v>
          </cell>
          <cell r="E7">
            <v>105</v>
          </cell>
        </row>
        <row r="8">
          <cell r="C8" t="str">
            <v>CHANDPUR</v>
          </cell>
          <cell r="D8">
            <v>68</v>
          </cell>
          <cell r="E8">
            <v>116</v>
          </cell>
        </row>
        <row r="9">
          <cell r="C9" t="str">
            <v>JATNI</v>
          </cell>
          <cell r="D9">
            <v>68</v>
          </cell>
          <cell r="E9">
            <v>116</v>
          </cell>
        </row>
        <row r="10">
          <cell r="C10" t="str">
            <v>JIGINIPUR</v>
          </cell>
          <cell r="D10">
            <v>68</v>
          </cell>
          <cell r="E10">
            <v>116</v>
          </cell>
        </row>
        <row r="11">
          <cell r="C11" t="str">
            <v>KESHPUR</v>
          </cell>
          <cell r="D11">
            <v>68</v>
          </cell>
        </row>
        <row r="12">
          <cell r="C12" t="str">
            <v>NAYAGARH</v>
          </cell>
          <cell r="D12">
            <v>68</v>
          </cell>
        </row>
        <row r="13">
          <cell r="C13" t="str">
            <v>NIMAPARA</v>
          </cell>
          <cell r="D13">
            <v>68</v>
          </cell>
          <cell r="E13">
            <v>116</v>
          </cell>
        </row>
        <row r="14">
          <cell r="C14" t="str">
            <v>PURI</v>
          </cell>
          <cell r="D14">
            <v>68</v>
          </cell>
          <cell r="E14">
            <v>116</v>
          </cell>
        </row>
        <row r="15">
          <cell r="C15" t="str">
            <v>TANGI</v>
          </cell>
          <cell r="D15">
            <v>68</v>
          </cell>
          <cell r="E15">
            <v>116</v>
          </cell>
        </row>
        <row r="16">
          <cell r="C16" t="str">
            <v>DHENKANAL</v>
          </cell>
          <cell r="D16">
            <v>68</v>
          </cell>
          <cell r="E16">
            <v>116</v>
          </cell>
        </row>
        <row r="17">
          <cell r="C17" t="str">
            <v>TALCHER</v>
          </cell>
          <cell r="D17">
            <v>79</v>
          </cell>
          <cell r="E17">
            <v>116</v>
          </cell>
        </row>
        <row r="18">
          <cell r="C18" t="str">
            <v>NTPC KANIHA</v>
          </cell>
          <cell r="D18">
            <v>84.5</v>
          </cell>
        </row>
        <row r="19">
          <cell r="C19" t="str">
            <v>KHURDA</v>
          </cell>
          <cell r="D19">
            <v>68</v>
          </cell>
          <cell r="E19">
            <v>116</v>
          </cell>
        </row>
        <row r="20">
          <cell r="C20" t="str">
            <v>BANARPAL</v>
          </cell>
          <cell r="D20">
            <v>84.5</v>
          </cell>
        </row>
        <row r="21">
          <cell r="C21" t="str">
            <v>JAJPUR ROAD</v>
          </cell>
          <cell r="D21">
            <v>68</v>
          </cell>
          <cell r="E21">
            <v>116</v>
          </cell>
        </row>
        <row r="22">
          <cell r="C22" t="str">
            <v>JAJPUR TOWN</v>
          </cell>
          <cell r="D22">
            <v>68</v>
          </cell>
          <cell r="E22">
            <v>116</v>
          </cell>
        </row>
        <row r="23">
          <cell r="C23" t="str">
            <v>BASUDEVPUR</v>
          </cell>
          <cell r="D23">
            <v>73.5</v>
          </cell>
          <cell r="E23">
            <v>140</v>
          </cell>
        </row>
        <row r="24">
          <cell r="C24" t="str">
            <v>PHULNAKHARA</v>
          </cell>
          <cell r="D24">
            <v>68</v>
          </cell>
        </row>
        <row r="25">
          <cell r="C25" t="str">
            <v>KENDRAPARA</v>
          </cell>
          <cell r="D25">
            <v>68</v>
          </cell>
          <cell r="E25">
            <v>116</v>
          </cell>
        </row>
        <row r="26">
          <cell r="C26" t="str">
            <v>PARADEEP</v>
          </cell>
          <cell r="D26">
            <v>68</v>
          </cell>
          <cell r="E26">
            <v>116</v>
          </cell>
        </row>
        <row r="27">
          <cell r="C27" t="str">
            <v>ANGUL</v>
          </cell>
          <cell r="D27">
            <v>68</v>
          </cell>
          <cell r="E27">
            <v>116</v>
          </cell>
        </row>
        <row r="28">
          <cell r="C28" t="str">
            <v>KUJANGA</v>
          </cell>
          <cell r="D28">
            <v>73.5</v>
          </cell>
          <cell r="E28">
            <v>116</v>
          </cell>
        </row>
        <row r="29">
          <cell r="C29" t="str">
            <v>KUAKHIA</v>
          </cell>
          <cell r="D29">
            <v>68</v>
          </cell>
        </row>
        <row r="30">
          <cell r="C30" t="str">
            <v>JAGATSINGHPUR</v>
          </cell>
          <cell r="D30">
            <v>68</v>
          </cell>
          <cell r="E30">
            <v>116</v>
          </cell>
        </row>
        <row r="31">
          <cell r="C31" t="str">
            <v>NAKHARA</v>
          </cell>
          <cell r="D31">
            <v>57</v>
          </cell>
        </row>
        <row r="32">
          <cell r="C32" t="str">
            <v>BHADRAK</v>
          </cell>
          <cell r="D32">
            <v>73.5</v>
          </cell>
          <cell r="E32">
            <v>116</v>
          </cell>
        </row>
        <row r="33">
          <cell r="C33" t="str">
            <v>NALCO</v>
          </cell>
          <cell r="D33">
            <v>73.5</v>
          </cell>
          <cell r="E33">
            <v>116</v>
          </cell>
        </row>
        <row r="34">
          <cell r="C34" t="str">
            <v>NIALI</v>
          </cell>
          <cell r="D34">
            <v>79</v>
          </cell>
          <cell r="E34">
            <v>125</v>
          </cell>
        </row>
        <row r="35">
          <cell r="C35" t="str">
            <v>KAKATPUR</v>
          </cell>
          <cell r="D35">
            <v>79</v>
          </cell>
          <cell r="E35">
            <v>135</v>
          </cell>
        </row>
        <row r="36">
          <cell r="C36" t="str">
            <v>BALICHANDRAPUR</v>
          </cell>
          <cell r="D36">
            <v>73.5</v>
          </cell>
          <cell r="E36">
            <v>140</v>
          </cell>
        </row>
        <row r="37">
          <cell r="C37" t="str">
            <v>BERHAMPUR</v>
          </cell>
          <cell r="D37">
            <v>73.5</v>
          </cell>
        </row>
        <row r="38">
          <cell r="C38" t="str">
            <v>JALESWAR</v>
          </cell>
          <cell r="D38">
            <v>84.5</v>
          </cell>
          <cell r="E38">
            <v>140</v>
          </cell>
        </row>
        <row r="39">
          <cell r="C39" t="str">
            <v>CHANDIKHOL</v>
          </cell>
          <cell r="D39">
            <v>68</v>
          </cell>
          <cell r="E39">
            <v>116</v>
          </cell>
        </row>
        <row r="40">
          <cell r="C40" t="str">
            <v>ADASPUR</v>
          </cell>
          <cell r="D40">
            <v>73.5</v>
          </cell>
        </row>
        <row r="41">
          <cell r="C41" t="str">
            <v>NISCHINTKOILI</v>
          </cell>
          <cell r="D41">
            <v>68</v>
          </cell>
          <cell r="E41">
            <v>116</v>
          </cell>
        </row>
        <row r="42">
          <cell r="C42" t="str">
            <v>CHOUDWAR</v>
          </cell>
          <cell r="D42">
            <v>79</v>
          </cell>
        </row>
        <row r="43">
          <cell r="C43" t="str">
            <v>MANGALPUR</v>
          </cell>
          <cell r="D43">
            <v>79</v>
          </cell>
        </row>
        <row r="44">
          <cell r="C44" t="str">
            <v>BANPUR</v>
          </cell>
          <cell r="D44">
            <v>73.5</v>
          </cell>
        </row>
        <row r="45">
          <cell r="C45" t="str">
            <v>PIPILI</v>
          </cell>
          <cell r="D45">
            <v>73.5</v>
          </cell>
          <cell r="E45">
            <v>116</v>
          </cell>
        </row>
        <row r="46">
          <cell r="C46" t="str">
            <v>PATTAMUNDAI</v>
          </cell>
          <cell r="D46">
            <v>73.5</v>
          </cell>
          <cell r="E46">
            <v>145</v>
          </cell>
        </row>
        <row r="47">
          <cell r="C47" t="str">
            <v>SORO</v>
          </cell>
          <cell r="D47">
            <v>73.5</v>
          </cell>
          <cell r="E47">
            <v>140</v>
          </cell>
        </row>
        <row r="48">
          <cell r="C48" t="str">
            <v>KAMAKHYANAGAR</v>
          </cell>
          <cell r="D48">
            <v>68</v>
          </cell>
          <cell r="E48">
            <v>145</v>
          </cell>
        </row>
        <row r="49">
          <cell r="C49" t="str">
            <v>RAHAMA</v>
          </cell>
          <cell r="D49">
            <v>68</v>
          </cell>
          <cell r="E49">
            <v>116</v>
          </cell>
        </row>
        <row r="50">
          <cell r="C50" t="str">
            <v>PANIKOILI</v>
          </cell>
          <cell r="D50">
            <v>68</v>
          </cell>
          <cell r="E50">
            <v>116</v>
          </cell>
        </row>
        <row r="51">
          <cell r="C51" t="str">
            <v>CHANDANPUR</v>
          </cell>
          <cell r="D51">
            <v>68</v>
          </cell>
          <cell r="E51">
            <v>116</v>
          </cell>
        </row>
        <row r="52">
          <cell r="C52" t="str">
            <v>SALIPUR</v>
          </cell>
          <cell r="D52">
            <v>68</v>
          </cell>
          <cell r="E52">
            <v>116</v>
          </cell>
        </row>
        <row r="53">
          <cell r="C53" t="str">
            <v>NARSINGHPUR</v>
          </cell>
          <cell r="D53">
            <v>85</v>
          </cell>
          <cell r="E53">
            <v>150</v>
          </cell>
        </row>
        <row r="54">
          <cell r="C54" t="str">
            <v>ATHAGARH</v>
          </cell>
          <cell r="D54">
            <v>70</v>
          </cell>
          <cell r="E54">
            <v>116</v>
          </cell>
        </row>
        <row r="55">
          <cell r="C55" t="str">
            <v>BIJU NAGAR</v>
          </cell>
          <cell r="D55">
            <v>68</v>
          </cell>
        </row>
        <row r="56">
          <cell r="C56" t="str">
            <v>CHHATRAPUR</v>
          </cell>
          <cell r="D56">
            <v>73.5</v>
          </cell>
        </row>
        <row r="57">
          <cell r="C57" t="str">
            <v>MANIJANGA</v>
          </cell>
          <cell r="D57">
            <v>68</v>
          </cell>
        </row>
        <row r="58">
          <cell r="C58" t="str">
            <v>KUNDAI HATA</v>
          </cell>
          <cell r="D58">
            <v>89</v>
          </cell>
          <cell r="E58">
            <v>136</v>
          </cell>
        </row>
        <row r="59">
          <cell r="C59" t="str">
            <v>PAGA</v>
          </cell>
          <cell r="D59">
            <v>68</v>
          </cell>
          <cell r="E59">
            <v>116</v>
          </cell>
        </row>
        <row r="60">
          <cell r="C60" t="str">
            <v>RAJSUNAKHALA</v>
          </cell>
          <cell r="D60">
            <v>68</v>
          </cell>
        </row>
        <row r="61">
          <cell r="C61" t="str">
            <v>JARKA</v>
          </cell>
          <cell r="D61">
            <v>68</v>
          </cell>
          <cell r="E61">
            <v>116</v>
          </cell>
        </row>
        <row r="62">
          <cell r="C62" t="str">
            <v>BANKI</v>
          </cell>
          <cell r="D62">
            <v>78</v>
          </cell>
          <cell r="E62">
            <v>126</v>
          </cell>
        </row>
        <row r="63">
          <cell r="C63" t="str">
            <v>NABARANGPUR</v>
          </cell>
          <cell r="D63">
            <v>135</v>
          </cell>
        </row>
        <row r="64">
          <cell r="C64" t="str">
            <v>CHANDOL</v>
          </cell>
          <cell r="D64">
            <v>68</v>
          </cell>
          <cell r="E64">
            <v>116</v>
          </cell>
        </row>
        <row r="65">
          <cell r="C65" t="str">
            <v>CHHATIA</v>
          </cell>
          <cell r="D65">
            <v>68</v>
          </cell>
          <cell r="E65">
            <v>116</v>
          </cell>
        </row>
        <row r="66">
          <cell r="C66" t="str">
            <v>RAISUNGUDA</v>
          </cell>
          <cell r="D66">
            <v>68</v>
          </cell>
        </row>
        <row r="67">
          <cell r="C67" t="str">
            <v>JEYPORE</v>
          </cell>
          <cell r="D67">
            <v>125</v>
          </cell>
        </row>
        <row r="68">
          <cell r="C68" t="str">
            <v>UMERKOT</v>
          </cell>
          <cell r="D68">
            <v>135</v>
          </cell>
        </row>
        <row r="69">
          <cell r="C69" t="str">
            <v>BANTHA CHHAK</v>
          </cell>
          <cell r="D69">
            <v>73.5</v>
          </cell>
        </row>
        <row r="70">
          <cell r="C70" t="str">
            <v>GOP</v>
          </cell>
          <cell r="D70">
            <v>70</v>
          </cell>
        </row>
        <row r="71">
          <cell r="C71" t="str">
            <v>BALIKUDA</v>
          </cell>
          <cell r="D71">
            <v>80</v>
          </cell>
          <cell r="E71">
            <v>140</v>
          </cell>
        </row>
        <row r="72">
          <cell r="C72" t="str">
            <v>BORIKINA</v>
          </cell>
          <cell r="D72">
            <v>135</v>
          </cell>
        </row>
        <row r="73">
          <cell r="C73" t="str">
            <v>NUAPATNA</v>
          </cell>
          <cell r="D73">
            <v>80</v>
          </cell>
          <cell r="E73">
            <v>125</v>
          </cell>
        </row>
        <row r="74">
          <cell r="C74" t="str">
            <v>BALIANTA</v>
          </cell>
          <cell r="D74">
            <v>57</v>
          </cell>
        </row>
        <row r="75">
          <cell r="C75" t="str">
            <v>BALIPATNA</v>
          </cell>
          <cell r="D75">
            <v>57</v>
          </cell>
        </row>
        <row r="76">
          <cell r="C76" t="str">
            <v>SUNDARPADA</v>
          </cell>
          <cell r="D76">
            <v>62</v>
          </cell>
        </row>
        <row r="77">
          <cell r="C77" t="str">
            <v>DHABALAGIRI</v>
          </cell>
          <cell r="D77">
            <v>73</v>
          </cell>
        </row>
        <row r="78">
          <cell r="C78" t="str">
            <v>ORANDA</v>
          </cell>
          <cell r="D78">
            <v>68</v>
          </cell>
        </row>
        <row r="79">
          <cell r="C79" t="str">
            <v>SAKHIGOPAL</v>
          </cell>
          <cell r="D79">
            <v>68</v>
          </cell>
          <cell r="E79">
            <v>116</v>
          </cell>
        </row>
        <row r="80">
          <cell r="C80" t="str">
            <v>PHULBANI</v>
          </cell>
          <cell r="D80">
            <v>90</v>
          </cell>
        </row>
        <row r="81">
          <cell r="C81" t="str">
            <v>RAGHUNATHPUR</v>
          </cell>
          <cell r="D81">
            <v>68</v>
          </cell>
          <cell r="E81">
            <v>116</v>
          </cell>
        </row>
        <row r="82">
          <cell r="C82" t="str">
            <v>SINGHPUR</v>
          </cell>
          <cell r="D82">
            <v>85</v>
          </cell>
        </row>
        <row r="83">
          <cell r="C83" t="str">
            <v>BRAHMAGIRI</v>
          </cell>
          <cell r="D83">
            <v>80</v>
          </cell>
          <cell r="E83">
            <v>146</v>
          </cell>
        </row>
        <row r="84">
          <cell r="C84" t="str">
            <v>NAYAHAT</v>
          </cell>
          <cell r="D84">
            <v>70</v>
          </cell>
          <cell r="E84">
            <v>135</v>
          </cell>
        </row>
        <row r="85">
          <cell r="C85" t="str">
            <v>MARSHAGHAI</v>
          </cell>
          <cell r="D85">
            <v>73.5</v>
          </cell>
        </row>
        <row r="86">
          <cell r="C86" t="str">
            <v>BALIA STORE</v>
          </cell>
          <cell r="D86">
            <v>68</v>
          </cell>
        </row>
        <row r="87">
          <cell r="C87" t="str">
            <v>KANAS</v>
          </cell>
          <cell r="D87">
            <v>70</v>
          </cell>
          <cell r="E87">
            <v>116</v>
          </cell>
        </row>
        <row r="88">
          <cell r="C88" t="str">
            <v>BILAHAT</v>
          </cell>
          <cell r="D88">
            <v>70</v>
          </cell>
          <cell r="E88">
            <v>135</v>
          </cell>
        </row>
        <row r="89">
          <cell r="C89" t="str">
            <v>HANSAPAL</v>
          </cell>
          <cell r="D89">
            <v>57</v>
          </cell>
        </row>
        <row r="90">
          <cell r="C90" t="str">
            <v>TARPUR</v>
          </cell>
          <cell r="D90">
            <v>68</v>
          </cell>
        </row>
        <row r="91">
          <cell r="C91" t="str">
            <v>BARIPADA</v>
          </cell>
          <cell r="D91">
            <v>85</v>
          </cell>
          <cell r="E91">
            <v>140</v>
          </cell>
        </row>
        <row r="92">
          <cell r="C92" t="str">
            <v>BOLANGIR</v>
          </cell>
          <cell r="D92">
            <v>100</v>
          </cell>
        </row>
        <row r="93">
          <cell r="C93" t="str">
            <v>RAMCHANDRAPUR</v>
          </cell>
          <cell r="D93">
            <v>75</v>
          </cell>
          <cell r="E93">
            <v>155</v>
          </cell>
        </row>
        <row r="94">
          <cell r="C94" t="str">
            <v>BHUBAN</v>
          </cell>
          <cell r="D94">
            <v>80</v>
          </cell>
          <cell r="E94">
            <v>145</v>
          </cell>
        </row>
        <row r="95">
          <cell r="C95" t="str">
            <v>BINJHARPUR</v>
          </cell>
          <cell r="D95">
            <v>80</v>
          </cell>
        </row>
        <row r="96">
          <cell r="C96" t="str">
            <v>BARABATI</v>
          </cell>
          <cell r="D96">
            <v>68</v>
          </cell>
          <cell r="E96">
            <v>116</v>
          </cell>
        </row>
        <row r="97">
          <cell r="C97" t="str">
            <v>BALIPATNA (KHURDA)</v>
          </cell>
          <cell r="D97">
            <v>73</v>
          </cell>
        </row>
        <row r="98">
          <cell r="C98" t="str">
            <v>BALIPATNA (PTM)</v>
          </cell>
          <cell r="D98">
            <v>79</v>
          </cell>
        </row>
        <row r="99">
          <cell r="C99" t="str">
            <v>SAHADEV KHUNTA</v>
          </cell>
          <cell r="D99">
            <v>68</v>
          </cell>
        </row>
        <row r="100">
          <cell r="C100" t="str">
            <v>BEGUNIA</v>
          </cell>
          <cell r="D100">
            <v>68</v>
          </cell>
        </row>
        <row r="101">
          <cell r="C101" t="str">
            <v>PANKAPAL</v>
          </cell>
          <cell r="D101">
            <v>68</v>
          </cell>
        </row>
        <row r="102">
          <cell r="C102" t="str">
            <v>ITAMATI</v>
          </cell>
          <cell r="D102">
            <v>68</v>
          </cell>
        </row>
        <row r="103">
          <cell r="C103" t="str">
            <v>ATHARABANKI</v>
          </cell>
          <cell r="D103">
            <v>68</v>
          </cell>
        </row>
        <row r="104">
          <cell r="C104" t="str">
            <v>KEONJHAR</v>
          </cell>
          <cell r="D104">
            <v>75</v>
          </cell>
        </row>
        <row r="105">
          <cell r="C105" t="str">
            <v>TIGIRIA</v>
          </cell>
          <cell r="D105">
            <v>80</v>
          </cell>
        </row>
        <row r="106">
          <cell r="C106" t="str">
            <v>NUASAHI</v>
          </cell>
          <cell r="D106">
            <v>68</v>
          </cell>
        </row>
        <row r="107">
          <cell r="C107" t="str">
            <v>ODAGAON</v>
          </cell>
          <cell r="D107">
            <v>80</v>
          </cell>
        </row>
        <row r="108">
          <cell r="C108" t="str">
            <v>RAISUNA</v>
          </cell>
          <cell r="D108">
            <v>85</v>
          </cell>
        </row>
        <row r="109">
          <cell r="C109" t="str">
            <v>ROURKELA</v>
          </cell>
          <cell r="D109">
            <v>90</v>
          </cell>
        </row>
        <row r="110">
          <cell r="C110" t="str">
            <v>CHARICHHAKA</v>
          </cell>
          <cell r="D110">
            <v>79</v>
          </cell>
        </row>
        <row r="111">
          <cell r="C111" t="str">
            <v>TELENGAPENTHA</v>
          </cell>
          <cell r="D111">
            <v>57</v>
          </cell>
        </row>
        <row r="112">
          <cell r="C112" t="str">
            <v>JOGESWARPUR</v>
          </cell>
          <cell r="D112">
            <v>79</v>
          </cell>
        </row>
        <row r="113">
          <cell r="C113" t="str">
            <v>PANDUA</v>
          </cell>
          <cell r="D113">
            <v>68</v>
          </cell>
        </row>
        <row r="114">
          <cell r="C114" t="str">
            <v>SAMBALPUR</v>
          </cell>
          <cell r="D114">
            <v>90</v>
          </cell>
        </row>
        <row r="115">
          <cell r="C115" t="str">
            <v>ASURESWAR</v>
          </cell>
          <cell r="D115">
            <v>68</v>
          </cell>
        </row>
        <row r="116">
          <cell r="C116" t="str">
            <v>SUKALGADIA</v>
          </cell>
          <cell r="D116">
            <v>68</v>
          </cell>
        </row>
        <row r="117">
          <cell r="C117" t="str">
            <v>GADAMA</v>
          </cell>
          <cell r="D117">
            <v>63</v>
          </cell>
        </row>
        <row r="118">
          <cell r="C118" t="str">
            <v>KISHORE NAGAR</v>
          </cell>
          <cell r="D118">
            <v>70</v>
          </cell>
        </row>
        <row r="119">
          <cell r="C119" t="str">
            <v>AUL</v>
          </cell>
          <cell r="D119">
            <v>95</v>
          </cell>
          <cell r="E119">
            <v>165</v>
          </cell>
        </row>
        <row r="120">
          <cell r="C120" t="str">
            <v>BRAHMABARDA</v>
          </cell>
          <cell r="D120">
            <v>80</v>
          </cell>
        </row>
        <row r="121">
          <cell r="C121" t="str">
            <v>JAGANNATHPUR</v>
          </cell>
          <cell r="D121">
            <v>68</v>
          </cell>
        </row>
        <row r="122">
          <cell r="C122" t="str">
            <v>TIRTOL</v>
          </cell>
          <cell r="D122">
            <v>68</v>
          </cell>
        </row>
        <row r="123">
          <cell r="C123" t="str">
            <v>BHUTMUNDAI</v>
          </cell>
          <cell r="D123">
            <v>68</v>
          </cell>
        </row>
        <row r="124">
          <cell r="C124" t="str">
            <v>POLOSARA</v>
          </cell>
          <cell r="D124">
            <v>100</v>
          </cell>
        </row>
        <row r="125">
          <cell r="C125" t="str">
            <v>RAJKANIKA</v>
          </cell>
          <cell r="D125">
            <v>80</v>
          </cell>
          <cell r="E125">
            <v>155</v>
          </cell>
        </row>
        <row r="126">
          <cell r="C126" t="str">
            <v>EARSAMA</v>
          </cell>
          <cell r="D126">
            <v>80</v>
          </cell>
          <cell r="E126">
            <v>116</v>
          </cell>
        </row>
        <row r="127">
          <cell r="C127" t="str">
            <v>GARAPUR</v>
          </cell>
          <cell r="D127">
            <v>68</v>
          </cell>
        </row>
        <row r="128">
          <cell r="C128" t="str">
            <v>BADAPALAGADA</v>
          </cell>
          <cell r="D128">
            <v>75</v>
          </cell>
        </row>
        <row r="129">
          <cell r="C129" t="str">
            <v>KANTABANA</v>
          </cell>
          <cell r="D129">
            <v>75</v>
          </cell>
        </row>
        <row r="130">
          <cell r="C130" t="str">
            <v>TRIBENISWAR</v>
          </cell>
          <cell r="D130">
            <v>70</v>
          </cell>
          <cell r="E130">
            <v>135</v>
          </cell>
        </row>
        <row r="131">
          <cell r="C131" t="str">
            <v>JORANDA</v>
          </cell>
          <cell r="D131">
            <v>75</v>
          </cell>
        </row>
        <row r="132">
          <cell r="C132" t="str">
            <v>BARAGARH</v>
          </cell>
          <cell r="D132">
            <v>105</v>
          </cell>
        </row>
        <row r="133">
          <cell r="C133" t="str">
            <v>BRAJARAJNAGAR</v>
          </cell>
          <cell r="D133">
            <v>120</v>
          </cell>
        </row>
        <row r="134">
          <cell r="C134" t="str">
            <v>GANIA</v>
          </cell>
          <cell r="D134">
            <v>80</v>
          </cell>
        </row>
        <row r="135">
          <cell r="C135" t="str">
            <v>CHAMPESWAR</v>
          </cell>
          <cell r="D135">
            <v>95</v>
          </cell>
          <cell r="E135">
            <v>165</v>
          </cell>
        </row>
        <row r="136">
          <cell r="C136" t="str">
            <v>KORUA</v>
          </cell>
          <cell r="D136">
            <v>75</v>
          </cell>
          <cell r="E136">
            <v>135</v>
          </cell>
        </row>
        <row r="137">
          <cell r="C137" t="str">
            <v>KATIKATA</v>
          </cell>
          <cell r="D137">
            <v>68</v>
          </cell>
        </row>
        <row r="138">
          <cell r="C138" t="str">
            <v>KHUNTUNI</v>
          </cell>
          <cell r="D138">
            <v>68</v>
          </cell>
        </row>
        <row r="139">
          <cell r="C139" t="str">
            <v>KANDARPUR</v>
          </cell>
          <cell r="D139">
            <v>63</v>
          </cell>
        </row>
        <row r="140">
          <cell r="C140" t="str">
            <v>GONDIA</v>
          </cell>
          <cell r="D140">
            <v>68</v>
          </cell>
        </row>
        <row r="141">
          <cell r="C141" t="str">
            <v>ASTARANGA</v>
          </cell>
          <cell r="D141">
            <v>90</v>
          </cell>
        </row>
        <row r="142">
          <cell r="C142" t="str">
            <v>CHANDESWAR</v>
          </cell>
          <cell r="D142">
            <v>68</v>
          </cell>
          <cell r="E142">
            <v>125</v>
          </cell>
        </row>
        <row r="143">
          <cell r="C143" t="str">
            <v>MERAMUNDALI</v>
          </cell>
          <cell r="D143">
            <v>68</v>
          </cell>
        </row>
        <row r="144">
          <cell r="C144" t="str">
            <v>KULIANA</v>
          </cell>
          <cell r="D144">
            <v>95</v>
          </cell>
        </row>
        <row r="145">
          <cell r="C145" t="str">
            <v>JHARPOKHARIA</v>
          </cell>
          <cell r="D145">
            <v>105</v>
          </cell>
        </row>
        <row r="146">
          <cell r="C146" t="str">
            <v>RAJNAGAR</v>
          </cell>
          <cell r="D146">
            <v>85</v>
          </cell>
        </row>
        <row r="147">
          <cell r="C147" t="str">
            <v>RAJNILAGIRI</v>
          </cell>
          <cell r="D147">
            <v>90</v>
          </cell>
        </row>
        <row r="148">
          <cell r="C148" t="str">
            <v>BALIGARADA</v>
          </cell>
          <cell r="D148">
            <v>80</v>
          </cell>
        </row>
        <row r="149">
          <cell r="C149" t="str">
            <v>RUSIPADA</v>
          </cell>
          <cell r="D149">
            <v>85</v>
          </cell>
        </row>
        <row r="150">
          <cell r="C150" t="str">
            <v>KANPUR</v>
          </cell>
          <cell r="D150">
            <v>85</v>
          </cell>
          <cell r="E150">
            <v>145</v>
          </cell>
        </row>
        <row r="151">
          <cell r="C151" t="str">
            <v>RASOL</v>
          </cell>
          <cell r="D151">
            <v>85</v>
          </cell>
        </row>
        <row r="152">
          <cell r="C152" t="str">
            <v>PARADEEPGARH</v>
          </cell>
          <cell r="D152">
            <v>68</v>
          </cell>
        </row>
        <row r="153">
          <cell r="C153" t="str">
            <v>DANAGADI</v>
          </cell>
          <cell r="D153">
            <v>75</v>
          </cell>
        </row>
        <row r="154">
          <cell r="C154" t="str">
            <v>BALIAPAL</v>
          </cell>
          <cell r="D154">
            <v>100</v>
          </cell>
          <cell r="E154">
            <v>175</v>
          </cell>
        </row>
        <row r="155">
          <cell r="C155" t="str">
            <v>SIMINAI</v>
          </cell>
          <cell r="D155">
            <v>75</v>
          </cell>
          <cell r="E155">
            <v>125</v>
          </cell>
        </row>
        <row r="156">
          <cell r="C156" t="str">
            <v>PAIKAPADA</v>
          </cell>
          <cell r="D156">
            <v>85</v>
          </cell>
          <cell r="E156">
            <v>150</v>
          </cell>
        </row>
        <row r="157">
          <cell r="C157" t="str">
            <v>BEGUNIA GOPA</v>
          </cell>
          <cell r="D157">
            <v>68</v>
          </cell>
        </row>
        <row r="158">
          <cell r="C158" t="str">
            <v>JAIPUR ROAD</v>
          </cell>
          <cell r="D158">
            <v>68</v>
          </cell>
          <cell r="E158">
            <v>116</v>
          </cell>
        </row>
        <row r="159">
          <cell r="C159" t="str">
            <v>CHANDANESWAR</v>
          </cell>
          <cell r="D159">
            <v>100</v>
          </cell>
        </row>
        <row r="160">
          <cell r="C160" t="str">
            <v>SATASANKHA</v>
          </cell>
          <cell r="D160">
            <v>68</v>
          </cell>
          <cell r="E160">
            <v>116</v>
          </cell>
        </row>
        <row r="161">
          <cell r="C161" t="str">
            <v>CHANDBALI</v>
          </cell>
          <cell r="D161">
            <v>80</v>
          </cell>
        </row>
        <row r="162">
          <cell r="C162" t="str">
            <v>KAPTIPADA</v>
          </cell>
          <cell r="D162">
            <v>90</v>
          </cell>
        </row>
        <row r="163">
          <cell r="C163" t="str">
            <v>MAHANGA</v>
          </cell>
          <cell r="D163">
            <v>75</v>
          </cell>
        </row>
        <row r="164">
          <cell r="C164" t="str">
            <v>BALIA BAZAR</v>
          </cell>
          <cell r="D164">
            <v>68</v>
          </cell>
        </row>
        <row r="165">
          <cell r="C165" t="str">
            <v>BOUDH</v>
          </cell>
          <cell r="D165">
            <v>100</v>
          </cell>
        </row>
        <row r="166">
          <cell r="C166" t="str">
            <v>REDHAKHOL</v>
          </cell>
          <cell r="D166">
            <v>10</v>
          </cell>
          <cell r="E166">
            <v>175</v>
          </cell>
        </row>
        <row r="167">
          <cell r="C167" t="str">
            <v>HARIPUR HAT</v>
          </cell>
          <cell r="D167">
            <v>68</v>
          </cell>
          <cell r="E167">
            <v>116</v>
          </cell>
        </row>
        <row r="168">
          <cell r="C168" t="str">
            <v>SONEPUR</v>
          </cell>
          <cell r="D168">
            <v>120</v>
          </cell>
        </row>
        <row r="169">
          <cell r="C169" t="str">
            <v>KURANGA SASAN</v>
          </cell>
          <cell r="D169">
            <v>65</v>
          </cell>
        </row>
        <row r="170">
          <cell r="C170" t="str">
            <v>BALAKATI</v>
          </cell>
          <cell r="D170">
            <v>68</v>
          </cell>
        </row>
        <row r="171">
          <cell r="C171" t="str">
            <v>DHARMAGATPUR</v>
          </cell>
          <cell r="D171">
            <v>73.5</v>
          </cell>
        </row>
        <row r="172">
          <cell r="C172" t="str">
            <v>CHATARTATA</v>
          </cell>
          <cell r="D172">
            <v>73.5</v>
          </cell>
        </row>
        <row r="173">
          <cell r="C173" t="str">
            <v>JAPAKUDA</v>
          </cell>
          <cell r="D173">
            <v>70</v>
          </cell>
          <cell r="E173">
            <v>140</v>
          </cell>
        </row>
        <row r="174">
          <cell r="C174" t="str">
            <v>RAYAGADA</v>
          </cell>
          <cell r="D174">
            <v>105</v>
          </cell>
        </row>
        <row r="175">
          <cell r="C175" t="str">
            <v>TARAT</v>
          </cell>
          <cell r="D175">
            <v>68</v>
          </cell>
        </row>
        <row r="176">
          <cell r="C176" t="str">
            <v>RAMNAGAR</v>
          </cell>
          <cell r="D176">
            <v>115</v>
          </cell>
        </row>
        <row r="177">
          <cell r="C177" t="str">
            <v>SUNDARGRAM</v>
          </cell>
          <cell r="D177">
            <v>73.5</v>
          </cell>
        </row>
        <row r="178">
          <cell r="C178" t="str">
            <v>TIKHIRI</v>
          </cell>
          <cell r="D178">
            <v>90</v>
          </cell>
        </row>
        <row r="179">
          <cell r="C179" t="str">
            <v>SINGIRI</v>
          </cell>
          <cell r="D179">
            <v>95</v>
          </cell>
        </row>
        <row r="180">
          <cell r="C180" t="str">
            <v>BARAMBA</v>
          </cell>
          <cell r="D180">
            <v>80</v>
          </cell>
        </row>
        <row r="181">
          <cell r="C181" t="str">
            <v>NARENDRAPUR BILAHAT</v>
          </cell>
          <cell r="D181">
            <v>70</v>
          </cell>
          <cell r="E181">
            <v>135</v>
          </cell>
        </row>
        <row r="182">
          <cell r="C182" t="str">
            <v>RANGUNIBANDHA</v>
          </cell>
          <cell r="D182">
            <v>73.5</v>
          </cell>
        </row>
        <row r="183">
          <cell r="C183" t="str">
            <v>PODANA</v>
          </cell>
          <cell r="D183">
            <v>80</v>
          </cell>
          <cell r="E183">
            <v>136</v>
          </cell>
        </row>
        <row r="184">
          <cell r="C184" t="str">
            <v>KALAPADA (KDP)</v>
          </cell>
          <cell r="D184">
            <v>73.5</v>
          </cell>
        </row>
        <row r="185">
          <cell r="C185" t="str">
            <v>SANKARPUR</v>
          </cell>
          <cell r="D185">
            <v>80</v>
          </cell>
        </row>
        <row r="186">
          <cell r="C186" t="str">
            <v>PIRABAZAR</v>
          </cell>
          <cell r="D186">
            <v>55</v>
          </cell>
        </row>
        <row r="187">
          <cell r="C187" t="str">
            <v>SISUA</v>
          </cell>
          <cell r="D187">
            <v>68</v>
          </cell>
          <cell r="E187">
            <v>116</v>
          </cell>
        </row>
        <row r="188">
          <cell r="C188" t="str">
            <v>BHINGARPUR</v>
          </cell>
          <cell r="D188">
            <v>68</v>
          </cell>
        </row>
        <row r="189">
          <cell r="C189" t="str">
            <v>LAIDA</v>
          </cell>
          <cell r="D189">
            <v>130</v>
          </cell>
        </row>
        <row r="190">
          <cell r="C190" t="str">
            <v>CHATRA</v>
          </cell>
          <cell r="D190">
            <v>68</v>
          </cell>
        </row>
        <row r="191">
          <cell r="C191" t="str">
            <v>BOINDA</v>
          </cell>
          <cell r="D191">
            <v>85</v>
          </cell>
        </row>
        <row r="192">
          <cell r="C192" t="str">
            <v>GHATIPIRI</v>
          </cell>
          <cell r="D192">
            <v>85</v>
          </cell>
          <cell r="E192">
            <v>135</v>
          </cell>
        </row>
        <row r="193">
          <cell r="C193" t="str">
            <v>DAMANA</v>
          </cell>
          <cell r="D193">
            <v>57</v>
          </cell>
          <cell r="E193">
            <v>105</v>
          </cell>
        </row>
        <row r="194">
          <cell r="C194" t="str">
            <v>KONARK</v>
          </cell>
          <cell r="D194">
            <v>73.5</v>
          </cell>
        </row>
        <row r="195">
          <cell r="C195" t="str">
            <v>KENDUPALI</v>
          </cell>
          <cell r="D195">
            <v>95</v>
          </cell>
          <cell r="E195">
            <v>140</v>
          </cell>
        </row>
        <row r="196">
          <cell r="C196" t="str">
            <v>OLAVAR</v>
          </cell>
          <cell r="D196">
            <v>100</v>
          </cell>
          <cell r="E196">
            <v>165</v>
          </cell>
        </row>
        <row r="197">
          <cell r="C197" t="str">
            <v>HINDOL</v>
          </cell>
          <cell r="D197">
            <v>79</v>
          </cell>
        </row>
        <row r="198">
          <cell r="C198" t="str">
            <v>BALIGUDA</v>
          </cell>
          <cell r="D198">
            <v>140</v>
          </cell>
        </row>
        <row r="199">
          <cell r="C199" t="str">
            <v>BALIPATNA (PIPILI)</v>
          </cell>
          <cell r="D199">
            <v>73.5</v>
          </cell>
          <cell r="E199">
            <v>116</v>
          </cell>
        </row>
        <row r="200">
          <cell r="C200" t="str">
            <v>DASPALLA</v>
          </cell>
          <cell r="D200">
            <v>80</v>
          </cell>
        </row>
        <row r="201">
          <cell r="C201" t="str">
            <v>ATHAMALLIK</v>
          </cell>
          <cell r="D201">
            <v>110</v>
          </cell>
        </row>
        <row r="202">
          <cell r="C202" t="str">
            <v>GOPINATHPUR</v>
          </cell>
          <cell r="D202">
            <v>68</v>
          </cell>
          <cell r="E202">
            <v>116</v>
          </cell>
        </row>
        <row r="203">
          <cell r="C203" t="str">
            <v>NURTANG</v>
          </cell>
          <cell r="D203">
            <v>73.5</v>
          </cell>
        </row>
        <row r="204">
          <cell r="C204" t="str">
            <v>BARUA</v>
          </cell>
          <cell r="D204">
            <v>68</v>
          </cell>
          <cell r="E204">
            <v>116</v>
          </cell>
        </row>
        <row r="205">
          <cell r="C205" t="str">
            <v>ANANDAPUR</v>
          </cell>
          <cell r="D205">
            <v>85</v>
          </cell>
        </row>
        <row r="206">
          <cell r="C206" t="str">
            <v>KANKADAJODI</v>
          </cell>
          <cell r="D206">
            <v>80</v>
          </cell>
        </row>
        <row r="207">
          <cell r="C207" t="str">
            <v>BIRANILAKANTHAPUR</v>
          </cell>
          <cell r="D207">
            <v>83</v>
          </cell>
        </row>
        <row r="208">
          <cell r="C208" t="str">
            <v>KALAPATHAR</v>
          </cell>
          <cell r="D208">
            <v>80</v>
          </cell>
          <cell r="E208">
            <v>135</v>
          </cell>
        </row>
        <row r="209">
          <cell r="C209" t="str">
            <v>KABATABANDHA</v>
          </cell>
          <cell r="D209">
            <v>68</v>
          </cell>
        </row>
        <row r="210">
          <cell r="C210" t="str">
            <v>DUBURI</v>
          </cell>
          <cell r="D210">
            <v>73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O5" sqref="O5"/>
    </sheetView>
  </sheetViews>
  <sheetFormatPr defaultRowHeight="15"/>
  <cols>
    <col min="1" max="1" width="3.42578125" bestFit="1" customWidth="1"/>
    <col min="2" max="2" width="9.7109375" bestFit="1" customWidth="1"/>
    <col min="3" max="3" width="12.7109375" bestFit="1" customWidth="1"/>
    <col min="4" max="4" width="9.85546875" bestFit="1" customWidth="1"/>
    <col min="5" max="5" width="5.7109375" bestFit="1" customWidth="1"/>
    <col min="6" max="6" width="15.85546875" bestFit="1" customWidth="1"/>
    <col min="7" max="7" width="5.42578125" bestFit="1" customWidth="1"/>
    <col min="8" max="10" width="6.85546875" customWidth="1"/>
    <col min="11" max="11" width="8.5703125" bestFit="1" customWidth="1"/>
    <col min="12" max="12" width="9.5703125" bestFit="1" customWidth="1"/>
  </cols>
  <sheetData>
    <row r="1" spans="1:14" s="1" customFormat="1" ht="75.75" customHeight="1">
      <c r="A1" s="13"/>
      <c r="B1" s="14"/>
      <c r="C1" s="14"/>
      <c r="D1" s="14"/>
      <c r="E1" s="14"/>
      <c r="F1" s="14"/>
      <c r="G1" s="14"/>
      <c r="H1" s="15"/>
      <c r="I1" s="16" t="s">
        <v>23</v>
      </c>
      <c r="J1" s="16"/>
      <c r="K1" s="16"/>
      <c r="L1" s="16"/>
    </row>
    <row r="2" spans="1:14" s="1" customFormat="1" ht="82.5" customHeight="1" thickBot="1">
      <c r="A2" s="7" t="s">
        <v>24</v>
      </c>
      <c r="B2" s="8"/>
      <c r="C2" s="8"/>
      <c r="D2" s="8"/>
      <c r="E2" s="8"/>
      <c r="F2" s="8"/>
      <c r="G2" s="8"/>
      <c r="H2" s="9"/>
      <c r="I2" s="25" t="s">
        <v>93</v>
      </c>
      <c r="J2" s="25"/>
      <c r="K2" s="25"/>
      <c r="L2" s="25"/>
      <c r="M2" s="6"/>
      <c r="N2" s="6"/>
    </row>
    <row r="3" spans="1:14" s="2" customFormat="1" ht="15.75" thickBot="1">
      <c r="A3" s="34" t="s">
        <v>10</v>
      </c>
      <c r="B3" s="35" t="s">
        <v>11</v>
      </c>
      <c r="C3" s="35" t="s">
        <v>12</v>
      </c>
      <c r="D3" s="35" t="s">
        <v>13</v>
      </c>
      <c r="E3" s="36" t="s">
        <v>14</v>
      </c>
      <c r="F3" s="35" t="s">
        <v>15</v>
      </c>
      <c r="G3" s="35" t="s">
        <v>16</v>
      </c>
      <c r="H3" s="37" t="s">
        <v>17</v>
      </c>
      <c r="I3" s="37" t="s">
        <v>18</v>
      </c>
      <c r="J3" s="37" t="s">
        <v>19</v>
      </c>
      <c r="K3" s="37" t="s">
        <v>20</v>
      </c>
      <c r="L3" s="38" t="s">
        <v>21</v>
      </c>
    </row>
    <row r="4" spans="1:14">
      <c r="A4" s="30">
        <v>1</v>
      </c>
      <c r="B4" s="31" t="s">
        <v>28</v>
      </c>
      <c r="C4" s="31" t="s">
        <v>29</v>
      </c>
      <c r="D4" s="31" t="s">
        <v>30</v>
      </c>
      <c r="E4" s="31" t="s">
        <v>9</v>
      </c>
      <c r="F4" s="31" t="s">
        <v>2</v>
      </c>
      <c r="G4" s="31">
        <v>5</v>
      </c>
      <c r="H4" s="32">
        <f>VLOOKUP(F4,'[1]ORISSA SALES NETWORK'!$C$4:$D$217,2,FALSE)</f>
        <v>68</v>
      </c>
      <c r="I4" s="32">
        <f>G4*6</f>
        <v>30</v>
      </c>
      <c r="J4" s="32">
        <v>20</v>
      </c>
      <c r="K4" s="32">
        <f>G4*H4+I4+J4</f>
        <v>390</v>
      </c>
      <c r="L4" s="33"/>
    </row>
    <row r="5" spans="1:14">
      <c r="A5" s="27">
        <f>A4+1</f>
        <v>2</v>
      </c>
      <c r="B5" s="3" t="s">
        <v>31</v>
      </c>
      <c r="C5" s="3" t="s">
        <v>32</v>
      </c>
      <c r="D5" s="3" t="s">
        <v>33</v>
      </c>
      <c r="E5" s="3" t="s">
        <v>9</v>
      </c>
      <c r="F5" s="3" t="s">
        <v>8</v>
      </c>
      <c r="G5" s="3">
        <v>3</v>
      </c>
      <c r="H5" s="5">
        <f>VLOOKUP(F5,'[1]ORISSA SALES NETWORK'!$C$4:$D$217,2,FALSE)</f>
        <v>68</v>
      </c>
      <c r="I5" s="5">
        <f t="shared" ref="I5:I25" si="0">G5*6</f>
        <v>18</v>
      </c>
      <c r="J5" s="5">
        <v>20</v>
      </c>
      <c r="K5" s="5">
        <f t="shared" ref="K5:K25" si="1">G5*H5+I5+J5</f>
        <v>242</v>
      </c>
      <c r="L5" s="28"/>
    </row>
    <row r="6" spans="1:14">
      <c r="A6" s="27">
        <f t="shared" ref="A6:A25" si="2">A5+1</f>
        <v>3</v>
      </c>
      <c r="B6" s="3" t="s">
        <v>34</v>
      </c>
      <c r="C6" s="3" t="s">
        <v>35</v>
      </c>
      <c r="D6" s="3" t="s">
        <v>36</v>
      </c>
      <c r="E6" s="3" t="s">
        <v>9</v>
      </c>
      <c r="F6" s="3" t="s">
        <v>5</v>
      </c>
      <c r="G6" s="3">
        <v>1</v>
      </c>
      <c r="H6" s="5">
        <f>VLOOKUP(F6,'[1]ORISSA SALES NETWORK'!$C$4:$D$217,2,FALSE)</f>
        <v>68</v>
      </c>
      <c r="I6" s="5">
        <f t="shared" si="0"/>
        <v>6</v>
      </c>
      <c r="J6" s="5">
        <v>20</v>
      </c>
      <c r="K6" s="5">
        <f>G6*H6+I6+J6+5</f>
        <v>99</v>
      </c>
      <c r="L6" s="28"/>
    </row>
    <row r="7" spans="1:14">
      <c r="A7" s="27">
        <f t="shared" si="2"/>
        <v>4</v>
      </c>
      <c r="B7" s="3" t="s">
        <v>37</v>
      </c>
      <c r="C7" s="3" t="s">
        <v>38</v>
      </c>
      <c r="D7" s="3" t="s">
        <v>39</v>
      </c>
      <c r="E7" s="3" t="s">
        <v>9</v>
      </c>
      <c r="F7" s="3" t="s">
        <v>40</v>
      </c>
      <c r="G7" s="3">
        <v>1</v>
      </c>
      <c r="H7" s="5">
        <f>VLOOKUP(F7,'[1]ORISSA SALES NETWORK'!$C$4:$D$217,2,FALSE)</f>
        <v>68</v>
      </c>
      <c r="I7" s="5">
        <f t="shared" si="0"/>
        <v>6</v>
      </c>
      <c r="J7" s="5">
        <v>20</v>
      </c>
      <c r="K7" s="5">
        <f>G7*H7+I7+J7+5</f>
        <v>99</v>
      </c>
      <c r="L7" s="28"/>
    </row>
    <row r="8" spans="1:14">
      <c r="A8" s="27">
        <f t="shared" si="2"/>
        <v>5</v>
      </c>
      <c r="B8" s="3" t="s">
        <v>37</v>
      </c>
      <c r="C8" s="3" t="s">
        <v>41</v>
      </c>
      <c r="D8" s="3" t="s">
        <v>42</v>
      </c>
      <c r="E8" s="3" t="s">
        <v>9</v>
      </c>
      <c r="F8" s="3" t="s">
        <v>1</v>
      </c>
      <c r="G8" s="3">
        <v>8</v>
      </c>
      <c r="H8" s="5">
        <f>VLOOKUP(F8,'[1]ORISSA SALES NETWORK'!$C$4:$D$217,2,FALSE)</f>
        <v>89</v>
      </c>
      <c r="I8" s="5">
        <f t="shared" si="0"/>
        <v>48</v>
      </c>
      <c r="J8" s="5">
        <v>20</v>
      </c>
      <c r="K8" s="5">
        <f t="shared" si="1"/>
        <v>780</v>
      </c>
      <c r="L8" s="28"/>
    </row>
    <row r="9" spans="1:14">
      <c r="A9" s="27">
        <f t="shared" si="2"/>
        <v>6</v>
      </c>
      <c r="B9" s="3" t="s">
        <v>43</v>
      </c>
      <c r="C9" s="3" t="s">
        <v>44</v>
      </c>
      <c r="D9" s="3" t="s">
        <v>45</v>
      </c>
      <c r="E9" s="3" t="s">
        <v>9</v>
      </c>
      <c r="F9" s="3" t="s">
        <v>46</v>
      </c>
      <c r="G9" s="3">
        <v>2</v>
      </c>
      <c r="H9" s="5">
        <f>VLOOKUP(F9,'[1]ORISSA SALES NETWORK'!$C$4:$D$217,2,FALSE)</f>
        <v>68</v>
      </c>
      <c r="I9" s="5">
        <f t="shared" si="0"/>
        <v>12</v>
      </c>
      <c r="J9" s="5">
        <v>20</v>
      </c>
      <c r="K9" s="5">
        <f t="shared" si="1"/>
        <v>168</v>
      </c>
      <c r="L9" s="28"/>
    </row>
    <row r="10" spans="1:14">
      <c r="A10" s="27">
        <f t="shared" si="2"/>
        <v>7</v>
      </c>
      <c r="B10" s="3" t="s">
        <v>43</v>
      </c>
      <c r="C10" s="3" t="s">
        <v>47</v>
      </c>
      <c r="D10" s="3" t="s">
        <v>48</v>
      </c>
      <c r="E10" s="3" t="s">
        <v>9</v>
      </c>
      <c r="F10" s="3" t="s">
        <v>49</v>
      </c>
      <c r="G10" s="3">
        <v>15</v>
      </c>
      <c r="H10" s="5">
        <f>VLOOKUP(F10,'[1]ORISSA SALES NETWORK'!$C$4:$D$217,2,FALSE)</f>
        <v>68</v>
      </c>
      <c r="I10" s="5">
        <f t="shared" si="0"/>
        <v>90</v>
      </c>
      <c r="J10" s="5">
        <v>20</v>
      </c>
      <c r="K10" s="5">
        <f t="shared" si="1"/>
        <v>1130</v>
      </c>
      <c r="L10" s="28"/>
    </row>
    <row r="11" spans="1:14">
      <c r="A11" s="27">
        <f t="shared" si="2"/>
        <v>8</v>
      </c>
      <c r="B11" s="3" t="s">
        <v>43</v>
      </c>
      <c r="C11" s="3" t="s">
        <v>50</v>
      </c>
      <c r="D11" s="3" t="s">
        <v>51</v>
      </c>
      <c r="E11" s="3" t="s">
        <v>9</v>
      </c>
      <c r="F11" s="3" t="s">
        <v>52</v>
      </c>
      <c r="G11" s="3">
        <v>2</v>
      </c>
      <c r="H11" s="5">
        <f>VLOOKUP(F11,'[1]ORISSA SALES NETWORK'!$C$4:$D$217,2,FALSE)</f>
        <v>80</v>
      </c>
      <c r="I11" s="5">
        <f t="shared" si="0"/>
        <v>12</v>
      </c>
      <c r="J11" s="5">
        <v>20</v>
      </c>
      <c r="K11" s="5">
        <f t="shared" si="1"/>
        <v>192</v>
      </c>
      <c r="L11" s="28"/>
    </row>
    <row r="12" spans="1:14">
      <c r="A12" s="27">
        <f t="shared" si="2"/>
        <v>9</v>
      </c>
      <c r="B12" s="3" t="s">
        <v>53</v>
      </c>
      <c r="C12" s="3" t="s">
        <v>54</v>
      </c>
      <c r="D12" s="3" t="s">
        <v>55</v>
      </c>
      <c r="E12" s="3" t="s">
        <v>9</v>
      </c>
      <c r="F12" s="3" t="s">
        <v>56</v>
      </c>
      <c r="G12" s="3">
        <v>2</v>
      </c>
      <c r="H12" s="5">
        <f>VLOOKUP(F12,'[1]ORISSA SALES NETWORK'!$C$4:$D$217,2,FALSE)</f>
        <v>70</v>
      </c>
      <c r="I12" s="5">
        <f t="shared" si="0"/>
        <v>12</v>
      </c>
      <c r="J12" s="5">
        <v>20</v>
      </c>
      <c r="K12" s="5">
        <f t="shared" si="1"/>
        <v>172</v>
      </c>
      <c r="L12" s="28"/>
    </row>
    <row r="13" spans="1:14">
      <c r="A13" s="27">
        <f t="shared" si="2"/>
        <v>10</v>
      </c>
      <c r="B13" s="3" t="s">
        <v>53</v>
      </c>
      <c r="C13" s="3" t="s">
        <v>57</v>
      </c>
      <c r="D13" s="3" t="s">
        <v>58</v>
      </c>
      <c r="E13" s="3" t="s">
        <v>9</v>
      </c>
      <c r="F13" s="3" t="s">
        <v>59</v>
      </c>
      <c r="G13" s="3">
        <v>4</v>
      </c>
      <c r="H13" s="5">
        <f>VLOOKUP(F13,'[1]ORISSA SALES NETWORK'!$C$4:$D$217,2,FALSE)</f>
        <v>68</v>
      </c>
      <c r="I13" s="5">
        <f t="shared" si="0"/>
        <v>24</v>
      </c>
      <c r="J13" s="5">
        <v>20</v>
      </c>
      <c r="K13" s="5">
        <f t="shared" si="1"/>
        <v>316</v>
      </c>
      <c r="L13" s="28"/>
    </row>
    <row r="14" spans="1:14">
      <c r="A14" s="27">
        <f t="shared" si="2"/>
        <v>11</v>
      </c>
      <c r="B14" s="3" t="s">
        <v>53</v>
      </c>
      <c r="C14" s="3" t="s">
        <v>60</v>
      </c>
      <c r="D14" s="3" t="s">
        <v>61</v>
      </c>
      <c r="E14" s="3" t="s">
        <v>9</v>
      </c>
      <c r="F14" s="3" t="s">
        <v>62</v>
      </c>
      <c r="G14" s="3">
        <v>3</v>
      </c>
      <c r="H14" s="5">
        <f>VLOOKUP(F14,'[1]ORISSA SALES NETWORK'!$C$4:$D$217,2,FALSE)</f>
        <v>68</v>
      </c>
      <c r="I14" s="5">
        <f t="shared" si="0"/>
        <v>18</v>
      </c>
      <c r="J14" s="5">
        <v>20</v>
      </c>
      <c r="K14" s="5">
        <f t="shared" si="1"/>
        <v>242</v>
      </c>
      <c r="L14" s="28"/>
    </row>
    <row r="15" spans="1:14">
      <c r="A15" s="27">
        <f t="shared" si="2"/>
        <v>12</v>
      </c>
      <c r="B15" s="3" t="s">
        <v>53</v>
      </c>
      <c r="C15" s="3" t="s">
        <v>63</v>
      </c>
      <c r="D15" s="3" t="s">
        <v>64</v>
      </c>
      <c r="E15" s="3" t="s">
        <v>9</v>
      </c>
      <c r="F15" s="3" t="s">
        <v>56</v>
      </c>
      <c r="G15" s="3">
        <v>4</v>
      </c>
      <c r="H15" s="5">
        <f>VLOOKUP(F15,'[1]ORISSA SALES NETWORK'!$C$4:$D$217,2,FALSE)</f>
        <v>70</v>
      </c>
      <c r="I15" s="5">
        <f t="shared" si="0"/>
        <v>24</v>
      </c>
      <c r="J15" s="5">
        <v>20</v>
      </c>
      <c r="K15" s="5">
        <f t="shared" si="1"/>
        <v>324</v>
      </c>
      <c r="L15" s="28"/>
    </row>
    <row r="16" spans="1:14">
      <c r="A16" s="27">
        <f t="shared" si="2"/>
        <v>13</v>
      </c>
      <c r="B16" s="3" t="s">
        <v>65</v>
      </c>
      <c r="C16" s="3" t="s">
        <v>66</v>
      </c>
      <c r="D16" s="3" t="s">
        <v>67</v>
      </c>
      <c r="E16" s="3" t="s">
        <v>9</v>
      </c>
      <c r="F16" s="3" t="s">
        <v>3</v>
      </c>
      <c r="G16" s="3">
        <v>7</v>
      </c>
      <c r="H16" s="5">
        <f>VLOOKUP(F16,'[1]ORISSA SALES NETWORK'!$C$4:$E$217,3,FALSE)</f>
        <v>146</v>
      </c>
      <c r="I16" s="5">
        <f>G16*10</f>
        <v>70</v>
      </c>
      <c r="J16" s="5">
        <v>20</v>
      </c>
      <c r="K16" s="5">
        <f t="shared" si="1"/>
        <v>1112</v>
      </c>
      <c r="L16" s="28" t="s">
        <v>0</v>
      </c>
    </row>
    <row r="17" spans="1:12">
      <c r="A17" s="27">
        <f t="shared" si="2"/>
        <v>14</v>
      </c>
      <c r="B17" s="3" t="s">
        <v>65</v>
      </c>
      <c r="C17" s="3" t="s">
        <v>68</v>
      </c>
      <c r="D17" s="3" t="s">
        <v>69</v>
      </c>
      <c r="E17" s="3" t="s">
        <v>9</v>
      </c>
      <c r="F17" s="3" t="s">
        <v>7</v>
      </c>
      <c r="G17" s="3">
        <v>3</v>
      </c>
      <c r="H17" s="5">
        <f>VLOOKUP(F17,'[1]ORISSA SALES NETWORK'!$C$4:$D$217,2,FALSE)</f>
        <v>68</v>
      </c>
      <c r="I17" s="5">
        <f t="shared" si="0"/>
        <v>18</v>
      </c>
      <c r="J17" s="5">
        <v>20</v>
      </c>
      <c r="K17" s="5">
        <f t="shared" si="1"/>
        <v>242</v>
      </c>
      <c r="L17" s="28"/>
    </row>
    <row r="18" spans="1:12">
      <c r="A18" s="27">
        <f t="shared" si="2"/>
        <v>15</v>
      </c>
      <c r="B18" s="3" t="s">
        <v>70</v>
      </c>
      <c r="C18" s="3" t="s">
        <v>71</v>
      </c>
      <c r="D18" s="3" t="s">
        <v>72</v>
      </c>
      <c r="E18" s="3" t="s">
        <v>9</v>
      </c>
      <c r="F18" s="4" t="s">
        <v>22</v>
      </c>
      <c r="G18" s="3">
        <v>4</v>
      </c>
      <c r="H18" s="5">
        <f>VLOOKUP(F18,'[1]ORISSA SALES NETWORK'!$C$4:$D$217,2,FALSE)</f>
        <v>80</v>
      </c>
      <c r="I18" s="5">
        <f t="shared" si="0"/>
        <v>24</v>
      </c>
      <c r="J18" s="5">
        <v>20</v>
      </c>
      <c r="K18" s="5">
        <f t="shared" si="1"/>
        <v>364</v>
      </c>
      <c r="L18" s="28"/>
    </row>
    <row r="19" spans="1:12">
      <c r="A19" s="27">
        <f t="shared" si="2"/>
        <v>16</v>
      </c>
      <c r="B19" s="3" t="s">
        <v>70</v>
      </c>
      <c r="C19" s="3" t="s">
        <v>73</v>
      </c>
      <c r="D19" s="3" t="s">
        <v>74</v>
      </c>
      <c r="E19" s="3" t="s">
        <v>9</v>
      </c>
      <c r="F19" s="3" t="s">
        <v>3</v>
      </c>
      <c r="G19" s="3">
        <v>8</v>
      </c>
      <c r="H19" s="5">
        <f>VLOOKUP(F19,'[1]ORISSA SALES NETWORK'!$C$4:$D$217,2,FALSE)</f>
        <v>80</v>
      </c>
      <c r="I19" s="5">
        <f t="shared" si="0"/>
        <v>48</v>
      </c>
      <c r="J19" s="5">
        <v>20</v>
      </c>
      <c r="K19" s="5">
        <f t="shared" si="1"/>
        <v>708</v>
      </c>
      <c r="L19" s="28"/>
    </row>
    <row r="20" spans="1:12">
      <c r="A20" s="27">
        <f t="shared" si="2"/>
        <v>17</v>
      </c>
      <c r="B20" s="3" t="s">
        <v>75</v>
      </c>
      <c r="C20" s="3" t="s">
        <v>76</v>
      </c>
      <c r="D20" s="3" t="s">
        <v>77</v>
      </c>
      <c r="E20" s="3" t="s">
        <v>9</v>
      </c>
      <c r="F20" s="3" t="s">
        <v>6</v>
      </c>
      <c r="G20" s="3">
        <v>4</v>
      </c>
      <c r="H20" s="5">
        <f>VLOOKUP(F20,'[1]ORISSA SALES NETWORK'!$C$4:$E$217,3,FALSE)</f>
        <v>116</v>
      </c>
      <c r="I20" s="5">
        <f>G20*10</f>
        <v>40</v>
      </c>
      <c r="J20" s="5">
        <v>20</v>
      </c>
      <c r="K20" s="5">
        <f t="shared" si="1"/>
        <v>524</v>
      </c>
      <c r="L20" s="28" t="s">
        <v>0</v>
      </c>
    </row>
    <row r="21" spans="1:12">
      <c r="A21" s="27">
        <f t="shared" si="2"/>
        <v>18</v>
      </c>
      <c r="B21" s="3" t="s">
        <v>75</v>
      </c>
      <c r="C21" s="3" t="s">
        <v>78</v>
      </c>
      <c r="D21" s="3" t="s">
        <v>79</v>
      </c>
      <c r="E21" s="3" t="s">
        <v>9</v>
      </c>
      <c r="F21" s="3" t="s">
        <v>2</v>
      </c>
      <c r="G21" s="3">
        <v>2</v>
      </c>
      <c r="H21" s="5">
        <f>VLOOKUP(F21,'[1]ORISSA SALES NETWORK'!$C$4:$E$217,3,FALSE)</f>
        <v>116</v>
      </c>
      <c r="I21" s="5">
        <f>G21*10</f>
        <v>20</v>
      </c>
      <c r="J21" s="5">
        <v>20</v>
      </c>
      <c r="K21" s="5">
        <f t="shared" si="1"/>
        <v>272</v>
      </c>
      <c r="L21" s="28" t="s">
        <v>0</v>
      </c>
    </row>
    <row r="22" spans="1:12">
      <c r="A22" s="27">
        <f t="shared" si="2"/>
        <v>19</v>
      </c>
      <c r="B22" s="3" t="s">
        <v>80</v>
      </c>
      <c r="C22" s="3" t="s">
        <v>81</v>
      </c>
      <c r="D22" s="3" t="s">
        <v>82</v>
      </c>
      <c r="E22" s="3" t="s">
        <v>9</v>
      </c>
      <c r="F22" s="3" t="s">
        <v>83</v>
      </c>
      <c r="G22" s="3">
        <v>5</v>
      </c>
      <c r="H22" s="5">
        <f>VLOOKUP(F22,'[1]ORISSA SALES NETWORK'!$C$4:$D$217,2,FALSE)</f>
        <v>70</v>
      </c>
      <c r="I22" s="5">
        <f t="shared" si="0"/>
        <v>30</v>
      </c>
      <c r="J22" s="5">
        <v>20</v>
      </c>
      <c r="K22" s="5">
        <f t="shared" si="1"/>
        <v>400</v>
      </c>
      <c r="L22" s="28"/>
    </row>
    <row r="23" spans="1:12">
      <c r="A23" s="27">
        <f t="shared" si="2"/>
        <v>20</v>
      </c>
      <c r="B23" s="3" t="s">
        <v>84</v>
      </c>
      <c r="C23" s="3" t="s">
        <v>85</v>
      </c>
      <c r="D23" s="3" t="s">
        <v>86</v>
      </c>
      <c r="E23" s="3" t="s">
        <v>9</v>
      </c>
      <c r="F23" s="3" t="s">
        <v>4</v>
      </c>
      <c r="G23" s="3">
        <v>3</v>
      </c>
      <c r="H23" s="5">
        <f>VLOOKUP(F23,'[1]ORISSA SALES NETWORK'!$C$4:$E$217,3,FALSE)</f>
        <v>116</v>
      </c>
      <c r="I23" s="5">
        <f>G23*10</f>
        <v>30</v>
      </c>
      <c r="J23" s="5">
        <v>20</v>
      </c>
      <c r="K23" s="5">
        <f t="shared" si="1"/>
        <v>398</v>
      </c>
      <c r="L23" s="28" t="s">
        <v>0</v>
      </c>
    </row>
    <row r="24" spans="1:12">
      <c r="A24" s="27">
        <f t="shared" si="2"/>
        <v>21</v>
      </c>
      <c r="B24" s="3" t="s">
        <v>84</v>
      </c>
      <c r="C24" s="3" t="s">
        <v>87</v>
      </c>
      <c r="D24" s="3" t="s">
        <v>88</v>
      </c>
      <c r="E24" s="3" t="s">
        <v>9</v>
      </c>
      <c r="F24" s="3" t="s">
        <v>2</v>
      </c>
      <c r="G24" s="3">
        <v>2</v>
      </c>
      <c r="H24" s="5">
        <f>VLOOKUP(F24,'[1]ORISSA SALES NETWORK'!$C$4:$D$217,2,FALSE)</f>
        <v>68</v>
      </c>
      <c r="I24" s="5">
        <f t="shared" si="0"/>
        <v>12</v>
      </c>
      <c r="J24" s="5">
        <v>20</v>
      </c>
      <c r="K24" s="5">
        <f t="shared" si="1"/>
        <v>168</v>
      </c>
      <c r="L24" s="28"/>
    </row>
    <row r="25" spans="1:12" ht="15.75" thickBot="1">
      <c r="A25" s="39">
        <f t="shared" si="2"/>
        <v>22</v>
      </c>
      <c r="B25" s="40" t="s">
        <v>89</v>
      </c>
      <c r="C25" s="40" t="s">
        <v>90</v>
      </c>
      <c r="D25" s="40" t="s">
        <v>91</v>
      </c>
      <c r="E25" s="40" t="s">
        <v>9</v>
      </c>
      <c r="F25" s="40" t="s">
        <v>2</v>
      </c>
      <c r="G25" s="40">
        <v>3</v>
      </c>
      <c r="H25" s="41">
        <f>VLOOKUP(F25,'[1]ORISSA SALES NETWORK'!$C$4:$D$217,2,FALSE)</f>
        <v>68</v>
      </c>
      <c r="I25" s="41">
        <f t="shared" si="0"/>
        <v>18</v>
      </c>
      <c r="J25" s="41">
        <v>20</v>
      </c>
      <c r="K25" s="41">
        <f t="shared" si="1"/>
        <v>242</v>
      </c>
      <c r="L25" s="28"/>
    </row>
    <row r="26" spans="1:12" ht="15.75" thickBot="1">
      <c r="A26" s="42" t="s">
        <v>92</v>
      </c>
      <c r="B26" s="43"/>
      <c r="C26" s="43"/>
      <c r="D26" s="43"/>
      <c r="E26" s="43"/>
      <c r="F26" s="43"/>
      <c r="G26" s="43"/>
      <c r="H26" s="43"/>
      <c r="I26" s="43"/>
      <c r="J26" s="44"/>
      <c r="K26" s="45">
        <f>SUM(K4:K25)</f>
        <v>8584</v>
      </c>
      <c r="L26" s="29"/>
    </row>
    <row r="27" spans="1:12" ht="15.75" thickBot="1">
      <c r="A27" s="18"/>
      <c r="B27" s="2"/>
      <c r="C27" s="2"/>
      <c r="D27" s="2"/>
      <c r="E27" s="2"/>
      <c r="F27" s="2"/>
      <c r="G27" s="26">
        <f>SUM(G4:G25)</f>
        <v>91</v>
      </c>
      <c r="H27" s="19"/>
      <c r="I27" s="19"/>
      <c r="J27" s="19"/>
      <c r="K27" s="19"/>
      <c r="L27" s="2"/>
    </row>
    <row r="28" spans="1:12" s="1" customFormat="1" ht="14.1" customHeight="1">
      <c r="A28" s="20" t="s">
        <v>25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2"/>
    </row>
    <row r="29" spans="1:12" s="1" customFormat="1" ht="16.5" customHeight="1" thickBot="1">
      <c r="A29" s="23" t="s">
        <v>27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24"/>
    </row>
    <row r="30" spans="1:12" s="1" customFormat="1" ht="30" customHeight="1" thickBot="1">
      <c r="A30" s="10" t="s">
        <v>26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2"/>
    </row>
    <row r="31" spans="1:12" s="1" customFormat="1"/>
    <row r="32" spans="1:12" s="1" customFormat="1"/>
    <row r="33" s="1" customFormat="1"/>
    <row r="34" s="1" customFormat="1"/>
  </sheetData>
  <sortState ref="B4:L43">
    <sortCondition ref="B4:B43"/>
  </sortState>
  <mergeCells count="8">
    <mergeCell ref="A28:L28"/>
    <mergeCell ref="A29:L29"/>
    <mergeCell ref="A30:L30"/>
    <mergeCell ref="A1:H1"/>
    <mergeCell ref="I1:L1"/>
    <mergeCell ref="A2:H2"/>
    <mergeCell ref="I2:L2"/>
    <mergeCell ref="A26:J26"/>
  </mergeCells>
  <conditionalFormatting sqref="C1:C1048576">
    <cfRule type="duplicateValues" dxfId="0" priority="1"/>
  </conditionalFormatting>
  <pageMargins left="0.15748031496062992" right="0.15748031496062992" top="0.94488188976377963" bottom="1.1417322834645669" header="0.31496062992125984" footer="0.31496062992125984"/>
  <pageSetup paperSize="9" orientation="portrait" verticalDpi="0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Consignment</vt:lpstr>
      <vt:lpstr>Consignment!Print_Titles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ARATA</cp:lastModifiedBy>
  <cp:lastPrinted>2026-06-19T10:58:15Z</cp:lastPrinted>
  <dcterms:created xsi:type="dcterms:W3CDTF">2026-06-19T07:03:18Z</dcterms:created>
  <dcterms:modified xsi:type="dcterms:W3CDTF">2026-07-11T08:33:30Z</dcterms:modified>
</cp:coreProperties>
</file>