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  <c r="J4"/>
  <c r="G19"/>
  <c r="J5"/>
  <c r="J6"/>
  <c r="J7"/>
  <c r="J8"/>
  <c r="J9"/>
  <c r="J10"/>
  <c r="J11"/>
  <c r="J12"/>
  <c r="J13"/>
  <c r="J14"/>
  <c r="J15"/>
  <c r="H5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<sst xmlns="http://schemas.openxmlformats.org/spreadsheetml/2006/main" count="76" uniqueCount="50">
  <si>
    <t>05/11/2025</t>
  </si>
  <si>
    <t>172</t>
  </si>
  <si>
    <t>04/11/2025</t>
  </si>
  <si>
    <t>175</t>
  </si>
  <si>
    <t>21/11/2025</t>
  </si>
  <si>
    <t>191</t>
  </si>
  <si>
    <t>5489</t>
  </si>
  <si>
    <t>08/11/2025</t>
  </si>
  <si>
    <t>095</t>
  </si>
  <si>
    <t>5594</t>
  </si>
  <si>
    <t>8132</t>
  </si>
  <si>
    <t>24/11/2025</t>
  </si>
  <si>
    <t>5848</t>
  </si>
  <si>
    <t>27/11/2025</t>
  </si>
  <si>
    <t>5859</t>
  </si>
  <si>
    <t>5897</t>
  </si>
  <si>
    <t>29/11/2025</t>
  </si>
  <si>
    <t>102</t>
  </si>
  <si>
    <t>5984</t>
  </si>
  <si>
    <t>DO/11686</t>
  </si>
  <si>
    <t>DO/11687</t>
  </si>
  <si>
    <t>DO/12408</t>
  </si>
  <si>
    <t>MA/08043</t>
  </si>
  <si>
    <t>MA/08154</t>
  </si>
  <si>
    <t>MA/08155</t>
  </si>
  <si>
    <t>MA/08157</t>
  </si>
  <si>
    <t>MA/08763</t>
  </si>
  <si>
    <t>MA/08939</t>
  </si>
  <si>
    <t>MA/08940</t>
  </si>
  <si>
    <t>MA/09009</t>
  </si>
  <si>
    <t>MA/09011</t>
  </si>
  <si>
    <t>PURI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</si>
  <si>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</si>
  <si>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</si>
  <si>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</si>
  <si>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</si>
  <si>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</si>
  <si>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</si>
  <si>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</si>
  <si>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</si>
  <si>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</si>
  <si>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</si>
  <si>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</si>
  <si>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</si>
  <si>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</si>
  <si>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</si>
  <si>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</si>
  <si>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</si>
  <si>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 xml:space="preserve">Bill Date: 30/11/2025
Bill NO : 21421
Total Amount: 3065.00
</t>
  </si>
  <si>
    <t>(RUPEES THREE THOUSAND SIXTY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</si>
</sst>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876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5.42578125" bestFit="1" customWidth="1"/>
    <col min="8" max="8" width="8.140625" customWidth="1"/>
    <col min="9" max="9" width="8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44</v>
      </c>
      <c r="I1" s="20"/>
      <c r="J1" s="20"/>
    </row>
    <row r="2" spans="1:10" s="1" customFormat="1" ht="71.25" customHeight="1">
      <c r="A2" s="17" t="s">
        <v>45</v>
      </c>
      <c r="B2" s="18"/>
      <c r="C2" s="18"/>
      <c r="D2" s="18"/>
      <c r="E2" s="18"/>
      <c r="F2" s="18"/>
      <c r="G2" s="19"/>
      <c r="H2" s="21" t="s">
        <v>48</v>
      </c>
      <c r="I2" s="21"/>
      <c r="J2" s="21"/>
    </row>
    <row r="3" spans="1:10" s="5" customForma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6" t="s">
        <v>41</v>
      </c>
      <c r="I3" s="6" t="s">
        <v>42</v>
      </c>
      <c r="J3" s="6" t="s">
        <v>43</v>
      </c>
    </row>
    <row r="4" spans="1:10">
      <c r="A4" s="2">
        <v>1</v>
      </c>
      <c r="B4" s="2" t="s">
        <v>2</v>
      </c>
      <c r="C4" s="2" t="s">
        <v>22</v>
      </c>
      <c r="D4" s="2" t="s">
        <v>6</v>
      </c>
      <c r="E4" s="3" t="s">
        <v>33</v>
      </c>
      <c r="F4" s="2" t="s">
        <v>32</v>
      </c>
      <c r="G4" s="2">
        <v>6</v>
      </c>
      <c r="H4" s="10">
        <f>VLOOKUP(F4,'[1]CAPITAL AGENCY'!$C$4:$D$76,2,FALSE)</f>
        <v>50</v>
      </c>
      <c r="I4" s="10">
        <v>25</v>
      </c>
      <c r="J4" s="10">
        <f>G4*H4+I4</f>
        <v>325</v>
      </c>
    </row>
    <row r="5" spans="1:10">
      <c r="A5" s="2">
        <v>2</v>
      </c>
      <c r="B5" s="2" t="s">
        <v>0</v>
      </c>
      <c r="C5" s="2" t="s">
        <v>19</v>
      </c>
      <c r="D5" s="2" t="s">
        <v>1</v>
      </c>
      <c r="E5" s="3" t="s">
        <v>33</v>
      </c>
      <c r="F5" s="2" t="s">
        <v>31</v>
      </c>
      <c r="G5" s="2">
        <v>3</v>
      </c>
      <c r="H5" s="10">
        <f>VLOOKUP(F5,'[1]CAPITAL AGENCY'!$C$4:$D$76,2,FALSE)</f>
        <v>35</v>
      </c>
      <c r="I5" s="10">
        <v>25</v>
      </c>
      <c r="J5" s="10">
        <f t="shared" ref="J5:J15" si="0">G5*H5+I5</f>
        <v>130</v>
      </c>
    </row>
    <row r="6" spans="1:10">
      <c r="A6" s="2">
        <v>3</v>
      </c>
      <c r="B6" s="2" t="s">
        <v>0</v>
      </c>
      <c r="C6" s="2" t="s">
        <v>20</v>
      </c>
      <c r="D6" s="2" t="s">
        <v>3</v>
      </c>
      <c r="E6" s="3" t="s">
        <v>33</v>
      </c>
      <c r="F6" s="2" t="s">
        <v>31</v>
      </c>
      <c r="G6" s="2">
        <v>3</v>
      </c>
      <c r="H6" s="10">
        <f>VLOOKUP(F6,'[1]CAPITAL AGENCY'!$C$4:$D$76,2,FALSE)</f>
        <v>35</v>
      </c>
      <c r="I6" s="10">
        <v>25</v>
      </c>
      <c r="J6" s="10">
        <f t="shared" si="0"/>
        <v>130</v>
      </c>
    </row>
    <row r="7" spans="1:10">
      <c r="A7" s="2">
        <v>4</v>
      </c>
      <c r="B7" s="2" t="s">
        <v>7</v>
      </c>
      <c r="C7" s="2" t="s">
        <v>23</v>
      </c>
      <c r="D7" s="2" t="s">
        <v>8</v>
      </c>
      <c r="E7" s="3" t="s">
        <v>33</v>
      </c>
      <c r="F7" s="2" t="s">
        <v>32</v>
      </c>
      <c r="G7" s="2">
        <v>1</v>
      </c>
      <c r="H7" s="10">
        <f>VLOOKUP(F7,'[1]CAPITAL AGENCY'!$C$4:$D$76,2,FALSE)</f>
        <v>50</v>
      </c>
      <c r="I7" s="10">
        <v>25</v>
      </c>
      <c r="J7" s="10">
        <f t="shared" si="0"/>
        <v>75</v>
      </c>
    </row>
    <row r="8" spans="1:10">
      <c r="A8" s="2">
        <v>5</v>
      </c>
      <c r="B8" s="2" t="s">
        <v>7</v>
      </c>
      <c r="C8" s="2" t="s">
        <v>24</v>
      </c>
      <c r="D8" s="2" t="s">
        <v>9</v>
      </c>
      <c r="E8" s="3" t="s">
        <v>33</v>
      </c>
      <c r="F8" s="2" t="s">
        <v>32</v>
      </c>
      <c r="G8" s="2">
        <v>1</v>
      </c>
      <c r="H8" s="10">
        <f>VLOOKUP(F8,'[1]CAPITAL AGENCY'!$C$4:$D$76,2,FALSE)</f>
        <v>50</v>
      </c>
      <c r="I8" s="10">
        <v>25</v>
      </c>
      <c r="J8" s="10">
        <f t="shared" si="0"/>
        <v>75</v>
      </c>
    </row>
    <row r="9" spans="1:10">
      <c r="A9" s="2">
        <v>6</v>
      </c>
      <c r="B9" s="2" t="s">
        <v>7</v>
      </c>
      <c r="C9" s="2" t="s">
        <v>25</v>
      </c>
      <c r="D9" s="2" t="s">
        <v>10</v>
      </c>
      <c r="E9" s="3" t="s">
        <v>33</v>
      </c>
      <c r="F9" s="2" t="s">
        <v>32</v>
      </c>
      <c r="G9" s="2">
        <v>3</v>
      </c>
      <c r="H9" s="10">
        <f>VLOOKUP(F9,'[1]CAPITAL AGENCY'!$C$4:$D$76,2,FALSE)</f>
        <v>50</v>
      </c>
      <c r="I9" s="10">
        <v>25</v>
      </c>
      <c r="J9" s="10">
        <f t="shared" si="0"/>
        <v>175</v>
      </c>
    </row>
    <row r="10" spans="1:10">
      <c r="A10" s="2">
        <v>7</v>
      </c>
      <c r="B10" s="2" t="s">
        <v>4</v>
      </c>
      <c r="C10" s="2" t="s">
        <v>21</v>
      </c>
      <c r="D10" s="2" t="s">
        <v>5</v>
      </c>
      <c r="E10" s="3" t="s">
        <v>33</v>
      </c>
      <c r="F10" s="2" t="s">
        <v>31</v>
      </c>
      <c r="G10" s="2">
        <v>3</v>
      </c>
      <c r="H10" s="10">
        <f>VLOOKUP(F10,'[1]CAPITAL AGENCY'!$C$4:$D$76,2,FALSE)</f>
        <v>35</v>
      </c>
      <c r="I10" s="10">
        <v>25</v>
      </c>
      <c r="J10" s="10">
        <f t="shared" si="0"/>
        <v>130</v>
      </c>
    </row>
    <row r="11" spans="1:10">
      <c r="A11" s="2">
        <v>8</v>
      </c>
      <c r="B11" s="2" t="s">
        <v>11</v>
      </c>
      <c r="C11" s="2" t="s">
        <v>26</v>
      </c>
      <c r="D11" s="2" t="s">
        <v>12</v>
      </c>
      <c r="E11" s="3" t="s">
        <v>33</v>
      </c>
      <c r="F11" s="2" t="s">
        <v>32</v>
      </c>
      <c r="G11" s="2">
        <v>17</v>
      </c>
      <c r="H11" s="10">
        <f>VLOOKUP(F11,'[1]CAPITAL AGENCY'!$C$4:$D$76,2,FALSE)</f>
        <v>50</v>
      </c>
      <c r="I11" s="10">
        <v>25</v>
      </c>
      <c r="J11" s="10">
        <f t="shared" si="0"/>
        <v>875</v>
      </c>
    </row>
    <row r="12" spans="1:10">
      <c r="A12" s="2">
        <v>9</v>
      </c>
      <c r="B12" s="2" t="s">
        <v>13</v>
      </c>
      <c r="C12" s="2" t="s">
        <v>27</v>
      </c>
      <c r="D12" s="2" t="s">
        <v>14</v>
      </c>
      <c r="E12" s="3" t="s">
        <v>33</v>
      </c>
      <c r="F12" s="2" t="s">
        <v>32</v>
      </c>
      <c r="G12" s="2">
        <v>11</v>
      </c>
      <c r="H12" s="10">
        <f>VLOOKUP(F12,'[1]CAPITAL AGENCY'!$C$4:$D$76,2,FALSE)</f>
        <v>50</v>
      </c>
      <c r="I12" s="10">
        <v>25</v>
      </c>
      <c r="J12" s="10">
        <f t="shared" si="0"/>
        <v>575</v>
      </c>
    </row>
    <row r="13" spans="1:10">
      <c r="A13" s="2">
        <v>10</v>
      </c>
      <c r="B13" s="2" t="s">
        <v>13</v>
      </c>
      <c r="C13" s="2" t="s">
        <v>28</v>
      </c>
      <c r="D13" s="2" t="s">
        <v>15</v>
      </c>
      <c r="E13" s="3" t="s">
        <v>33</v>
      </c>
      <c r="F13" s="2" t="s">
        <v>32</v>
      </c>
      <c r="G13" s="2">
        <v>4</v>
      </c>
      <c r="H13" s="10">
        <f>VLOOKUP(F13,'[1]CAPITAL AGENCY'!$C$4:$D$76,2,FALSE)</f>
        <v>50</v>
      </c>
      <c r="I13" s="10">
        <v>25</v>
      </c>
      <c r="J13" s="10">
        <f t="shared" si="0"/>
        <v>225</v>
      </c>
    </row>
    <row r="14" spans="1:10">
      <c r="A14" s="2">
        <v>11</v>
      </c>
      <c r="B14" s="2" t="s">
        <v>16</v>
      </c>
      <c r="C14" s="2" t="s">
        <v>29</v>
      </c>
      <c r="D14" s="2" t="s">
        <v>17</v>
      </c>
      <c r="E14" s="3" t="s">
        <v>33</v>
      </c>
      <c r="F14" s="2" t="s">
        <v>32</v>
      </c>
      <c r="G14" s="2">
        <v>3</v>
      </c>
      <c r="H14" s="10">
        <f>VLOOKUP(F14,'[1]CAPITAL AGENCY'!$C$4:$D$76,2,FALSE)</f>
        <v>50</v>
      </c>
      <c r="I14" s="10">
        <v>25</v>
      </c>
      <c r="J14" s="10">
        <f t="shared" si="0"/>
        <v>175</v>
      </c>
    </row>
    <row r="15" spans="1:10">
      <c r="A15" s="2">
        <v>12</v>
      </c>
      <c r="B15" s="2" t="s">
        <v>16</v>
      </c>
      <c r="C15" s="2" t="s">
        <v>30</v>
      </c>
      <c r="D15" s="2" t="s">
        <v>18</v>
      </c>
      <c r="E15" s="3" t="s">
        <v>33</v>
      </c>
      <c r="F15" s="2" t="s">
        <v>32</v>
      </c>
      <c r="G15" s="2">
        <v>3</v>
      </c>
      <c r="H15" s="10">
        <f>VLOOKUP(F15,'[1]CAPITAL AGENCY'!$C$4:$D$76,2,FALSE)</f>
        <v>50</v>
      </c>
      <c r="I15" s="10">
        <v>25</v>
      </c>
      <c r="J15" s="10">
        <f t="shared" si="0"/>
        <v>175</v>
      </c>
    </row>
    <row r="16" spans="1:10" s="8" customFormat="1">
      <c r="A16" s="11" t="s">
        <v>49</v>
      </c>
      <c r="B16" s="12"/>
      <c r="C16" s="12"/>
      <c r="D16" s="12"/>
      <c r="E16" s="12"/>
      <c r="F16" s="12"/>
      <c r="G16" s="12"/>
      <c r="H16" s="13"/>
      <c r="I16" s="14"/>
      <c r="J16" s="7">
        <f>SUM(J4:J15)</f>
        <v>3065</v>
      </c>
    </row>
    <row r="17" spans="1:10" s="8" customFormat="1" ht="30.75" customHeight="1">
      <c r="A17" s="15" t="s">
        <v>47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 s="8" customFormat="1" ht="30.75" customHeight="1">
      <c r="A18" s="15" t="s">
        <v>46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>
      <c r="G19" s="9">
        <f>SUM(G4:G15)</f>
        <v>58</v>
      </c>
    </row>
  </sheetData>
  <sortState ref="B2:G13">
    <sortCondition ref="B2"/>
  </sortState>
  <mergeCells count="7">
    <mergeCell ref="A16:I16"/>
    <mergeCell ref="A17:J17"/>
    <mergeCell ref="A18:J18"/>
    <mergeCell ref="A1:G1"/>
    <mergeCell ref="H1:J1"/>
    <mergeCell ref="A2:G2"/>
    <mergeCell ref="H2:J2"/>
  </mergeCells>
  <conditionalFormatting sqref="C16:C1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2025-12-11T08:21:54Z</dcterms:created>
  <dcterms:modified xsi:type="dcterms:W3CDTF">2025-12-13T04:51:23Z</dcterms:modified>
</cp:coreProperties>
</file>