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H5"/>
  <c r="L5" s="1"/>
  <c r="H6"/>
  <c r="L6" s="1"/>
  <c r="H7"/>
  <c r="L7" s="1"/>
  <c r="H8"/>
  <c r="L8" s="1"/>
  <c r="I4"/>
  <c r="H4"/>
  <c r="L4" s="1"/>
  <c r="L9" s="1"/>
</calcChain>
</file>

<file path=xl/sharedStrings.xml><?xml version="1.0" encoding="utf-8"?>
<sst xmlns="http://schemas.openxmlformats.org/spreadsheetml/2006/main" count="43" uniqueCount="37">
  <si>
    <t>06/1/2026</t>
  </si>
  <si>
    <t>1526</t>
  </si>
  <si>
    <t>07/1/2026</t>
  </si>
  <si>
    <t>504</t>
  </si>
  <si>
    <t>15/1/2026</t>
  </si>
  <si>
    <t>1529</t>
  </si>
  <si>
    <t>1585</t>
  </si>
  <si>
    <t>24/1/2026</t>
  </si>
  <si>
    <t>1615</t>
  </si>
  <si>
    <t>NIMAPARA</t>
  </si>
  <si>
    <t>PHULBANI</t>
  </si>
  <si>
    <t>BALIGUDA</t>
  </si>
  <si>
    <t>G UDAYAGIRI</t>
  </si>
  <si>
    <t>BBSR</t>
  </si>
  <si>
    <t>BH/05427</t>
  </si>
  <si>
    <t>BH/05453</t>
  </si>
  <si>
    <t>BH/05527</t>
  </si>
  <si>
    <t>BH/05528</t>
  </si>
  <si>
    <t>BH/05642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</si>
  <si>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</si>
  <si>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</si>
  <si>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</si>
  <si>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</si>
  <si>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</si>
  <si>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</si>
  <si>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</si>
  <si>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</si>
  <si>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</si>
  <si>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</si>
  <si>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</si>
  <si>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</si>
  <si>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</si>
  <si>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RECON OIL INDUSTRIES PRIVATE LIMITED
Address: PLOT NO-6-P, Mancheshwar Industrial Area,SECTOR-A,ZONE-D-751010 ODISHA,9337365541
GST No:21AAACR7566F1ZI
</t>
  </si>
  <si>
    <t>Thanking you for your business.
PRAGATI LOGISTICS</t>
  </si>
  <si>
    <t>(RUPEES ELEVEN THOUSAND NINE HUNDRED SIXTY ONLY)</t>
  </si>
  <si>
    <t>Kindly, verify &amp; confirm within 7 days, else GST will be filed by 20th FEB, 2026 
GST to be paid by Consignor under Reverse Charge Mechanism(RCM) as per GST.</t>
  </si>
  <si>
    <t xml:space="preserve">Bill Date : 31/01/2026
Bill NO :  25495
Total Amount : 11960.00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</si>
</sst>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57150</xdr:rowOff>
    </xdr:from>
    <xdr:to>
      <xdr:col>7</xdr:col>
      <xdr:colOff>257176</xdr:colOff>
      <xdr:row>0</xdr:row>
      <xdr:rowOff>1042816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57150"/>
          <a:ext cx="3733800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S6" sqref="S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9" width="6.5703125" bestFit="1" customWidth="1"/>
    <col min="10" max="10" width="7.140625" bestFit="1" customWidth="1"/>
    <col min="11" max="11" width="6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31</v>
      </c>
      <c r="J1" s="20"/>
      <c r="K1" s="20"/>
      <c r="L1" s="20"/>
    </row>
    <row r="2" spans="1:12" s="1" customFormat="1" ht="69.75" customHeight="1">
      <c r="A2" s="17" t="s">
        <v>32</v>
      </c>
      <c r="B2" s="18"/>
      <c r="C2" s="18"/>
      <c r="D2" s="18"/>
      <c r="E2" s="18"/>
      <c r="F2" s="18"/>
      <c r="G2" s="18"/>
      <c r="H2" s="19"/>
      <c r="I2" s="20" t="s">
        <v>36</v>
      </c>
      <c r="J2" s="20"/>
      <c r="K2" s="20"/>
      <c r="L2" s="20"/>
    </row>
    <row r="3" spans="1:12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6" t="s">
        <v>30</v>
      </c>
    </row>
    <row r="4" spans="1:12">
      <c r="A4" s="2">
        <v>1</v>
      </c>
      <c r="B4" s="2" t="s">
        <v>0</v>
      </c>
      <c r="C4" s="2" t="s">
        <v>14</v>
      </c>
      <c r="D4" s="2" t="s">
        <v>1</v>
      </c>
      <c r="E4" s="3" t="s">
        <v>13</v>
      </c>
      <c r="F4" s="2" t="s">
        <v>9</v>
      </c>
      <c r="G4" s="2">
        <v>6</v>
      </c>
      <c r="H4" s="7">
        <f>VLOOKUP(F4,'[1]RECON OIL'!$C$5:$D$68,2,FALSE)</f>
        <v>63</v>
      </c>
      <c r="I4" s="7">
        <f t="shared" ref="I4:I8" si="0">G4*2</f>
        <v>12</v>
      </c>
      <c r="J4" s="7">
        <v>0</v>
      </c>
      <c r="K4" s="7">
        <v>35</v>
      </c>
      <c r="L4" s="7">
        <f>G4*H4+I4+J4+K4</f>
        <v>425</v>
      </c>
    </row>
    <row r="5" spans="1:12">
      <c r="A5" s="2">
        <v>2</v>
      </c>
      <c r="B5" s="2" t="s">
        <v>2</v>
      </c>
      <c r="C5" s="2" t="s">
        <v>15</v>
      </c>
      <c r="D5" s="2" t="s">
        <v>3</v>
      </c>
      <c r="E5" s="3" t="s">
        <v>13</v>
      </c>
      <c r="F5" s="2" t="s">
        <v>10</v>
      </c>
      <c r="G5" s="2">
        <v>61</v>
      </c>
      <c r="H5" s="7">
        <f>VLOOKUP(F5,'[1]RECON OIL'!$C$5:$D$68,2,FALSE)</f>
        <v>92</v>
      </c>
      <c r="I5" s="7">
        <f t="shared" si="0"/>
        <v>122</v>
      </c>
      <c r="J5" s="7">
        <v>0</v>
      </c>
      <c r="K5" s="7">
        <v>35</v>
      </c>
      <c r="L5" s="7">
        <f t="shared" ref="L5:L8" si="1">G5*H5+I5+J5+K5</f>
        <v>5769</v>
      </c>
    </row>
    <row r="6" spans="1:12">
      <c r="A6" s="2">
        <v>3</v>
      </c>
      <c r="B6" s="2" t="s">
        <v>4</v>
      </c>
      <c r="C6" s="2" t="s">
        <v>16</v>
      </c>
      <c r="D6" s="2" t="s">
        <v>5</v>
      </c>
      <c r="E6" s="3" t="s">
        <v>13</v>
      </c>
      <c r="F6" s="2" t="s">
        <v>11</v>
      </c>
      <c r="G6" s="2">
        <v>7</v>
      </c>
      <c r="H6" s="7">
        <f>VLOOKUP(F6,'[1]RECON OIL'!$C$5:$D$68,2,FALSE)</f>
        <v>109</v>
      </c>
      <c r="I6" s="7">
        <f t="shared" si="0"/>
        <v>14</v>
      </c>
      <c r="J6" s="7">
        <v>0</v>
      </c>
      <c r="K6" s="7">
        <v>35</v>
      </c>
      <c r="L6" s="7">
        <f t="shared" si="1"/>
        <v>812</v>
      </c>
    </row>
    <row r="7" spans="1:12">
      <c r="A7" s="2">
        <v>4</v>
      </c>
      <c r="B7" s="2" t="s">
        <v>4</v>
      </c>
      <c r="C7" s="2" t="s">
        <v>17</v>
      </c>
      <c r="D7" s="2" t="s">
        <v>6</v>
      </c>
      <c r="E7" s="3" t="s">
        <v>13</v>
      </c>
      <c r="F7" s="2" t="s">
        <v>11</v>
      </c>
      <c r="G7" s="2">
        <v>25</v>
      </c>
      <c r="H7" s="7">
        <f>VLOOKUP(F7,'[1]RECON OIL'!$C$5:$D$68,2,FALSE)</f>
        <v>109</v>
      </c>
      <c r="I7" s="7">
        <f t="shared" si="0"/>
        <v>50</v>
      </c>
      <c r="J7" s="7">
        <v>0</v>
      </c>
      <c r="K7" s="7">
        <v>35</v>
      </c>
      <c r="L7" s="7">
        <f t="shared" si="1"/>
        <v>2810</v>
      </c>
    </row>
    <row r="8" spans="1:12">
      <c r="A8" s="2">
        <v>5</v>
      </c>
      <c r="B8" s="2" t="s">
        <v>7</v>
      </c>
      <c r="C8" s="2" t="s">
        <v>18</v>
      </c>
      <c r="D8" s="2" t="s">
        <v>8</v>
      </c>
      <c r="E8" s="3" t="s">
        <v>13</v>
      </c>
      <c r="F8" s="2" t="s">
        <v>12</v>
      </c>
      <c r="G8" s="2">
        <v>19</v>
      </c>
      <c r="H8" s="7">
        <f>VLOOKUP(F8,'[1]RECON OIL'!$C$5:$D$68,2,FALSE)</f>
        <v>109</v>
      </c>
      <c r="I8" s="7">
        <f t="shared" si="0"/>
        <v>38</v>
      </c>
      <c r="J8" s="7">
        <v>0</v>
      </c>
      <c r="K8" s="7">
        <v>35</v>
      </c>
      <c r="L8" s="7">
        <f t="shared" si="1"/>
        <v>2144</v>
      </c>
    </row>
    <row r="9" spans="1:12" s="9" customFormat="1">
      <c r="A9" s="11" t="s">
        <v>34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8">
        <f>SUM(L4:L8)</f>
        <v>11960</v>
      </c>
    </row>
    <row r="10" spans="1:12" s="9" customFormat="1" ht="30" customHeight="1">
      <c r="A10" s="15" t="s">
        <v>35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</row>
    <row r="11" spans="1:12" s="9" customFormat="1" ht="30" customHeight="1">
      <c r="A11" s="15" t="s">
        <v>33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>
      <c r="G12" s="10">
        <v>10</v>
      </c>
    </row>
  </sheetData>
  <sortState ref="B2:G7">
    <sortCondition ref="B2"/>
  </sortState>
  <mergeCells count="7">
    <mergeCell ref="A9:K9"/>
    <mergeCell ref="A10:L10"/>
    <mergeCell ref="A11:L11"/>
    <mergeCell ref="A1:H1"/>
    <mergeCell ref="I1:L1"/>
    <mergeCell ref="A2:H2"/>
    <mergeCell ref="I2:L2"/>
  </mergeCells>
  <conditionalFormatting sqref="C9:C11">
    <cfRule type="duplicateValues" dxfId="0" priority="1"/>
  </conditionalFormatting>
  <pageMargins left="0.56000000000000005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2026-02-13T05:07:54Z</cp:lastPrinted>
  <dcterms:created xsi:type="dcterms:W3CDTF">2026-02-11T11:24:47Z</dcterms:created>
  <dcterms:modified xsi:type="dcterms:W3CDTF">2026-02-13T05:07:56Z</dcterms:modified>
</cp:coreProperties>
</file>