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I11" i="1"/>
  <c r="I12"/>
  <c r="I13"/>
  <c r="J10"/>
  <c r="H10"/>
  <c r="L10" s="1"/>
  <c r="J14" l="1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"/>
  <c r="J6"/>
  <c r="J7"/>
  <c r="J8"/>
  <c r="J9"/>
  <c r="J11"/>
  <c r="J12"/>
  <c r="J13"/>
  <c r="J4"/>
  <c r="I5"/>
  <c r="I6"/>
  <c r="I7"/>
  <c r="I8"/>
  <c r="I9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L54" s="1"/>
  <c r="I55"/>
  <c r="L55" s="1"/>
  <c r="I4"/>
  <c r="L4" s="1"/>
  <c r="H5"/>
  <c r="H6"/>
  <c r="H7"/>
  <c r="H8"/>
  <c r="H9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4"/>
  <c r="L11" l="1"/>
  <c r="L51"/>
  <c r="L47"/>
  <c r="L43"/>
  <c r="L39"/>
  <c r="L35"/>
  <c r="L31"/>
  <c r="L27"/>
  <c r="L23"/>
  <c r="L19"/>
  <c r="L15"/>
  <c r="L9"/>
  <c r="L5"/>
  <c r="L56" s="1"/>
  <c r="L52"/>
  <c r="L48"/>
  <c r="L44"/>
  <c r="L40"/>
  <c r="L36"/>
  <c r="L32"/>
  <c r="L28"/>
  <c r="L24"/>
  <c r="L20"/>
  <c r="L16"/>
  <c r="L12"/>
  <c r="L6"/>
  <c r="L53"/>
  <c r="L49"/>
  <c r="L45"/>
  <c r="L41"/>
  <c r="L37"/>
  <c r="L33"/>
  <c r="L29"/>
  <c r="L25"/>
  <c r="L21"/>
  <c r="L17"/>
  <c r="L13"/>
  <c r="L7"/>
  <c r="L50"/>
  <c r="L46"/>
  <c r="L42"/>
  <c r="L38"/>
  <c r="L34"/>
  <c r="L30"/>
  <c r="L26"/>
  <c r="L22"/>
  <c r="L18"/>
  <c r="L14"/>
  <c r="L8"/>
</calcChain>
</file>

<file path=xl/sharedStrings.xml><?xml version="1.0" encoding="utf-8"?>
<sst xmlns="http://schemas.openxmlformats.org/spreadsheetml/2006/main" count="278" uniqueCount="160">
  <si>
    <t>30/5/2025</t>
  </si>
  <si>
    <t>0284</t>
  </si>
  <si>
    <t>01/5/2025</t>
  </si>
  <si>
    <t>151</t>
  </si>
  <si>
    <t>02/5/2025</t>
  </si>
  <si>
    <t>160</t>
  </si>
  <si>
    <t>0111</t>
  </si>
  <si>
    <t>0106</t>
  </si>
  <si>
    <t>03/5/2025</t>
  </si>
  <si>
    <t>50121</t>
  </si>
  <si>
    <t>50142</t>
  </si>
  <si>
    <t>50161</t>
  </si>
  <si>
    <t>0068</t>
  </si>
  <si>
    <t>0143</t>
  </si>
  <si>
    <t>0133</t>
  </si>
  <si>
    <t>05/5/2025</t>
  </si>
  <si>
    <t>149</t>
  </si>
  <si>
    <t>138</t>
  </si>
  <si>
    <t>139</t>
  </si>
  <si>
    <t>166</t>
  </si>
  <si>
    <t>150</t>
  </si>
  <si>
    <t>104</t>
  </si>
  <si>
    <t>07/5/2025</t>
  </si>
  <si>
    <t>173</t>
  </si>
  <si>
    <t>167</t>
  </si>
  <si>
    <t>183</t>
  </si>
  <si>
    <t>184</t>
  </si>
  <si>
    <t>164</t>
  </si>
  <si>
    <t>162</t>
  </si>
  <si>
    <t>12/5/2025</t>
  </si>
  <si>
    <t>50061</t>
  </si>
  <si>
    <t>15/5/2025</t>
  </si>
  <si>
    <t>50168</t>
  </si>
  <si>
    <t>188</t>
  </si>
  <si>
    <t>20/5/2025</t>
  </si>
  <si>
    <t>204</t>
  </si>
  <si>
    <t>21/5/2025</t>
  </si>
  <si>
    <t>213</t>
  </si>
  <si>
    <t>203</t>
  </si>
  <si>
    <t>201</t>
  </si>
  <si>
    <t>202</t>
  </si>
  <si>
    <t>210</t>
  </si>
  <si>
    <t>246</t>
  </si>
  <si>
    <t>50244</t>
  </si>
  <si>
    <t>50248</t>
  </si>
  <si>
    <t>50245</t>
  </si>
  <si>
    <t>0191</t>
  </si>
  <si>
    <t>0217</t>
  </si>
  <si>
    <t>0237</t>
  </si>
  <si>
    <t>235</t>
  </si>
  <si>
    <t>254</t>
  </si>
  <si>
    <t>240</t>
  </si>
  <si>
    <t>23/5/2025</t>
  </si>
  <si>
    <t>0253</t>
  </si>
  <si>
    <t>266</t>
  </si>
  <si>
    <t>24/5/2025</t>
  </si>
  <si>
    <t>247</t>
  </si>
  <si>
    <t>249</t>
  </si>
  <si>
    <t>0257</t>
  </si>
  <si>
    <t>0219</t>
  </si>
  <si>
    <t>258</t>
  </si>
  <si>
    <t>27/5/2025</t>
  </si>
  <si>
    <t>270</t>
  </si>
  <si>
    <t>SL</t>
  </si>
  <si>
    <t>LR NO</t>
  </si>
  <si>
    <t>DATE</t>
  </si>
  <si>
    <t>INV NO</t>
  </si>
  <si>
    <t>FROM</t>
  </si>
  <si>
    <t>TO</t>
  </si>
  <si>
    <t>WEIGHT</t>
  </si>
  <si>
    <t>CASE</t>
  </si>
  <si>
    <t>CH/01007</t>
  </si>
  <si>
    <t>JAA/00380</t>
  </si>
  <si>
    <t>JAA/00386</t>
  </si>
  <si>
    <t>JAA/00389</t>
  </si>
  <si>
    <t>JAA/00390</t>
  </si>
  <si>
    <t>JAA/00404</t>
  </si>
  <si>
    <t>JAA/00406</t>
  </si>
  <si>
    <t>JAA/00408</t>
  </si>
  <si>
    <t>JAA/00409</t>
  </si>
  <si>
    <t>JAA/00410</t>
  </si>
  <si>
    <t>JAA/00412</t>
  </si>
  <si>
    <t>JAA/00418</t>
  </si>
  <si>
    <t>JAA/00420</t>
  </si>
  <si>
    <t>JAA/00426</t>
  </si>
  <si>
    <t>JAA/00428</t>
  </si>
  <si>
    <t>JAA/00436</t>
  </si>
  <si>
    <t>JAA/00437</t>
  </si>
  <si>
    <t>JAA/00451</t>
  </si>
  <si>
    <t>JAA/00454</t>
  </si>
  <si>
    <t>JAA/00456</t>
  </si>
  <si>
    <t>JAA/00478</t>
  </si>
  <si>
    <t>JAA/00479</t>
  </si>
  <si>
    <t>JAA/00496</t>
  </si>
  <si>
    <t>JAA/00497</t>
  </si>
  <si>
    <t>JAA/00516</t>
  </si>
  <si>
    <t>JAA/00543</t>
  </si>
  <si>
    <t>JAA/00555</t>
  </si>
  <si>
    <t>JAA/00584</t>
  </si>
  <si>
    <t>JAA/00587</t>
  </si>
  <si>
    <t>JAA/00588</t>
  </si>
  <si>
    <t>JAA/00589</t>
  </si>
  <si>
    <t>JAA/00590</t>
  </si>
  <si>
    <t>JAA/00591</t>
  </si>
  <si>
    <t>JAA/00593</t>
  </si>
  <si>
    <t>JAA/00594</t>
  </si>
  <si>
    <t>JAA/00596</t>
  </si>
  <si>
    <t>JAA/00597</t>
  </si>
  <si>
    <t>JAA/00602</t>
  </si>
  <si>
    <t>JAA/00605</t>
  </si>
  <si>
    <t>JAA/00606</t>
  </si>
  <si>
    <t>JAA/00607</t>
  </si>
  <si>
    <t>JAA/00611</t>
  </si>
  <si>
    <t>JAA/00616</t>
  </si>
  <si>
    <t>JAA/00618</t>
  </si>
  <si>
    <t>JAA/00641</t>
  </si>
  <si>
    <t>JAA/00642</t>
  </si>
  <si>
    <t>JAA/00643</t>
  </si>
  <si>
    <t>JAA/00652</t>
  </si>
  <si>
    <t>JAA/00655</t>
  </si>
  <si>
    <t>JAA/00657</t>
  </si>
  <si>
    <t>JAA/00662</t>
  </si>
  <si>
    <t>BASUDEVPUR</t>
  </si>
  <si>
    <t>KARANJIA</t>
  </si>
  <si>
    <t>JHARSUGUDA</t>
  </si>
  <si>
    <t>JALESWAR</t>
  </si>
  <si>
    <t>CHANDANESWAR</t>
  </si>
  <si>
    <t>AINTHAPALI</t>
  </si>
  <si>
    <t>SUNDERGARH</t>
  </si>
  <si>
    <t>ATHAGARH</t>
  </si>
  <si>
    <t>SAMBALPUR</t>
  </si>
  <si>
    <t>BERHAMPUR</t>
  </si>
  <si>
    <t>ROURKELA</t>
  </si>
  <si>
    <t>CHHATRAPUR</t>
  </si>
  <si>
    <t>DIGAPAHANDI</t>
  </si>
  <si>
    <t>RANAPUR</t>
  </si>
  <si>
    <t>SORO</t>
  </si>
  <si>
    <t>BARIPADA</t>
  </si>
  <si>
    <t>BALASORE</t>
  </si>
  <si>
    <t>MARKONA</t>
  </si>
  <si>
    <t>BHADRAK</t>
  </si>
  <si>
    <t>GUNUPUR</t>
  </si>
  <si>
    <t>JEYPORE</t>
  </si>
  <si>
    <t>BRAHMAGIRI</t>
  </si>
  <si>
    <t>NAYAGARH</t>
  </si>
  <si>
    <t>CTC</t>
  </si>
  <si>
    <t>RATE</t>
  </si>
  <si>
    <t>HAM</t>
  </si>
  <si>
    <t>LR.CH.</t>
  </si>
  <si>
    <t>AMOUNT</t>
  </si>
  <si>
    <t>BARAMBA</t>
  </si>
  <si>
    <t>BARAGARH</t>
  </si>
  <si>
    <t>INVOICE
ATC LOGISTICS,,8984191006
GST No:21CHVPB1842D2ZQ</t>
  </si>
  <si>
    <t xml:space="preserve">KAMDAR AGENCIES
Address: HOLDING NO. 234  ALAMCHAND BAZAR CUTTACK SADAR 753001,9338402105
GST No:21AAEFK5458J1ZB
</t>
  </si>
  <si>
    <t>Thanking you for your business.
ATC LOGISTICS</t>
  </si>
  <si>
    <t>Kindly, verify &amp; confirm within 7 days, else GST will be filed by 20th JUNE, 2025. 
GST to be paid by Consignor under Reverse Charge Mechanism(RCM) as per GST.</t>
  </si>
  <si>
    <t>JA/02238</t>
  </si>
  <si>
    <t>0161</t>
  </si>
  <si>
    <t>Bill Date: 31/05/2025
Bill NO : 807
Total Amount: 62473.00</t>
  </si>
  <si>
    <t>(RUPEES SIXTY TWO THOUSAND FOUR HUNDRED SEVENTY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</si>
</sst>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388620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18909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  <row r="85">
          <cell r="C85" t="str">
            <v>TALCHER</v>
          </cell>
          <cell r="E85">
            <v>2.65</v>
          </cell>
        </row>
        <row r="86">
          <cell r="C86" t="str">
            <v>GHANTESWAR</v>
          </cell>
          <cell r="E86">
            <v>2.5</v>
          </cell>
        </row>
        <row r="87">
          <cell r="C87" t="str">
            <v>BASUDEVPUR</v>
          </cell>
          <cell r="E87">
            <v>2</v>
          </cell>
        </row>
        <row r="88">
          <cell r="C88" t="str">
            <v>KHAIRA</v>
          </cell>
          <cell r="E88">
            <v>2.2799999999999998</v>
          </cell>
        </row>
        <row r="89">
          <cell r="C89" t="str">
            <v>RASOL</v>
          </cell>
          <cell r="E89">
            <v>2.65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topLeftCell="A13" workbookViewId="0">
      <selection activeCell="O51" sqref="O51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8.28515625" bestFit="1" customWidth="1"/>
    <col min="9" max="9" width="5.42578125" bestFit="1" customWidth="1"/>
    <col min="10" max="11" width="6.5703125" bestFit="1" customWidth="1"/>
    <col min="12" max="12" width="9.42578125" bestFit="1" customWidth="1"/>
  </cols>
  <sheetData>
    <row r="1" spans="1:12" s="6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152</v>
      </c>
      <c r="J1" s="17"/>
      <c r="K1" s="17"/>
      <c r="L1" s="17"/>
    </row>
    <row r="2" spans="1:12" s="6" customFormat="1" ht="71.25" customHeight="1">
      <c r="A2" s="14" t="s">
        <v>153</v>
      </c>
      <c r="B2" s="15"/>
      <c r="C2" s="15"/>
      <c r="D2" s="15"/>
      <c r="E2" s="15"/>
      <c r="F2" s="15"/>
      <c r="G2" s="15"/>
      <c r="H2" s="16"/>
      <c r="I2" s="17" t="s">
        <v>158</v>
      </c>
      <c r="J2" s="17"/>
      <c r="K2" s="17"/>
      <c r="L2" s="17"/>
    </row>
    <row r="3" spans="1:12" s="7" customFormat="1">
      <c r="A3" s="2" t="s">
        <v>63</v>
      </c>
      <c r="B3" s="2" t="s">
        <v>65</v>
      </c>
      <c r="C3" s="2" t="s">
        <v>64</v>
      </c>
      <c r="D3" s="2" t="s">
        <v>66</v>
      </c>
      <c r="E3" s="2" t="s">
        <v>67</v>
      </c>
      <c r="F3" s="2" t="s">
        <v>68</v>
      </c>
      <c r="G3" s="2" t="s">
        <v>70</v>
      </c>
      <c r="H3" s="2" t="s">
        <v>69</v>
      </c>
      <c r="I3" s="3" t="s">
        <v>146</v>
      </c>
      <c r="J3" s="3" t="s">
        <v>147</v>
      </c>
      <c r="K3" s="3" t="s">
        <v>148</v>
      </c>
      <c r="L3" s="3" t="s">
        <v>149</v>
      </c>
    </row>
    <row r="4" spans="1:12">
      <c r="A4" s="1">
        <v>1</v>
      </c>
      <c r="B4" s="1" t="s">
        <v>2</v>
      </c>
      <c r="C4" s="1" t="s">
        <v>72</v>
      </c>
      <c r="D4" s="1" t="s">
        <v>3</v>
      </c>
      <c r="E4" s="1" t="s">
        <v>145</v>
      </c>
      <c r="F4" s="1" t="s">
        <v>123</v>
      </c>
      <c r="G4" s="1">
        <v>30</v>
      </c>
      <c r="H4" s="1">
        <f>G4*10</f>
        <v>300</v>
      </c>
      <c r="I4" s="4">
        <f>VLOOKUP(F4,'[1]KAMDAR AGENCIES '!$C$5:$E$89,3,FALSE)</f>
        <v>3.4</v>
      </c>
      <c r="J4" s="4">
        <f>G4*2</f>
        <v>60</v>
      </c>
      <c r="K4" s="4">
        <v>50</v>
      </c>
      <c r="L4" s="4">
        <f>H4*I4+J4+K4</f>
        <v>1130</v>
      </c>
    </row>
    <row r="5" spans="1:12">
      <c r="A5" s="1">
        <v>2</v>
      </c>
      <c r="B5" s="1" t="s">
        <v>2</v>
      </c>
      <c r="C5" s="1" t="s">
        <v>73</v>
      </c>
      <c r="D5" s="1" t="s">
        <v>5</v>
      </c>
      <c r="E5" s="1" t="s">
        <v>145</v>
      </c>
      <c r="F5" s="1" t="s">
        <v>124</v>
      </c>
      <c r="G5" s="1">
        <v>100</v>
      </c>
      <c r="H5" s="1">
        <f t="shared" ref="H5:H55" si="0">G5*10</f>
        <v>1000</v>
      </c>
      <c r="I5" s="4">
        <f>VLOOKUP(F5,'[1]KAMDAR AGENCIES '!$C$5:$E$89,3,FALSE)</f>
        <v>2</v>
      </c>
      <c r="J5" s="4">
        <f t="shared" ref="J5:J55" si="1">G5*2</f>
        <v>200</v>
      </c>
      <c r="K5" s="4">
        <v>50</v>
      </c>
      <c r="L5" s="4">
        <f t="shared" ref="L5:L55" si="2">H5*I5+J5+K5</f>
        <v>2250</v>
      </c>
    </row>
    <row r="6" spans="1:12">
      <c r="A6" s="1">
        <v>3</v>
      </c>
      <c r="B6" s="1" t="s">
        <v>2</v>
      </c>
      <c r="C6" s="1" t="s">
        <v>94</v>
      </c>
      <c r="D6" s="1" t="s">
        <v>28</v>
      </c>
      <c r="E6" s="1" t="s">
        <v>145</v>
      </c>
      <c r="F6" s="1" t="s">
        <v>132</v>
      </c>
      <c r="G6" s="1">
        <v>60</v>
      </c>
      <c r="H6" s="1">
        <f t="shared" si="0"/>
        <v>600</v>
      </c>
      <c r="I6" s="4">
        <f>VLOOKUP(F6,'[1]KAMDAR AGENCIES '!$C$5:$E$89,3,FALSE)</f>
        <v>2</v>
      </c>
      <c r="J6" s="4">
        <f t="shared" si="1"/>
        <v>120</v>
      </c>
      <c r="K6" s="4">
        <v>50</v>
      </c>
      <c r="L6" s="4">
        <f t="shared" si="2"/>
        <v>1370</v>
      </c>
    </row>
    <row r="7" spans="1:12">
      <c r="A7" s="1">
        <v>4</v>
      </c>
      <c r="B7" s="1" t="s">
        <v>4</v>
      </c>
      <c r="C7" s="1" t="s">
        <v>74</v>
      </c>
      <c r="D7" s="1" t="s">
        <v>6</v>
      </c>
      <c r="E7" s="1" t="s">
        <v>145</v>
      </c>
      <c r="F7" s="1" t="s">
        <v>125</v>
      </c>
      <c r="G7" s="1">
        <v>5</v>
      </c>
      <c r="H7" s="1">
        <f t="shared" si="0"/>
        <v>50</v>
      </c>
      <c r="I7" s="4">
        <f>VLOOKUP(F7,'[1]KAMDAR AGENCIES '!$C$5:$E$89,3,FALSE)</f>
        <v>3.19</v>
      </c>
      <c r="J7" s="4">
        <f t="shared" si="1"/>
        <v>10</v>
      </c>
      <c r="K7" s="4">
        <v>50</v>
      </c>
      <c r="L7" s="4">
        <f t="shared" si="2"/>
        <v>219.5</v>
      </c>
    </row>
    <row r="8" spans="1:12">
      <c r="A8" s="1">
        <v>5</v>
      </c>
      <c r="B8" s="1" t="s">
        <v>4</v>
      </c>
      <c r="C8" s="1" t="s">
        <v>75</v>
      </c>
      <c r="D8" s="1" t="s">
        <v>7</v>
      </c>
      <c r="E8" s="1" t="s">
        <v>145</v>
      </c>
      <c r="F8" s="1" t="s">
        <v>126</v>
      </c>
      <c r="G8" s="1">
        <v>5</v>
      </c>
      <c r="H8" s="1">
        <f t="shared" si="0"/>
        <v>50</v>
      </c>
      <c r="I8" s="4">
        <f>VLOOKUP(F8,'[1]KAMDAR AGENCIES '!$C$5:$E$89,3,FALSE)</f>
        <v>3.85</v>
      </c>
      <c r="J8" s="4">
        <f t="shared" si="1"/>
        <v>10</v>
      </c>
      <c r="K8" s="4">
        <v>50</v>
      </c>
      <c r="L8" s="4">
        <f t="shared" si="2"/>
        <v>252.5</v>
      </c>
    </row>
    <row r="9" spans="1:12">
      <c r="A9" s="1">
        <v>6</v>
      </c>
      <c r="B9" s="1" t="s">
        <v>4</v>
      </c>
      <c r="C9" s="1" t="s">
        <v>93</v>
      </c>
      <c r="D9" s="1" t="s">
        <v>27</v>
      </c>
      <c r="E9" s="1" t="s">
        <v>145</v>
      </c>
      <c r="F9" s="1" t="s">
        <v>132</v>
      </c>
      <c r="G9" s="1">
        <v>40</v>
      </c>
      <c r="H9" s="1">
        <f t="shared" si="0"/>
        <v>400</v>
      </c>
      <c r="I9" s="4">
        <f>VLOOKUP(F9,'[1]KAMDAR AGENCIES '!$C$5:$E$89,3,FALSE)</f>
        <v>2</v>
      </c>
      <c r="J9" s="4">
        <f t="shared" si="1"/>
        <v>80</v>
      </c>
      <c r="K9" s="4">
        <v>50</v>
      </c>
      <c r="L9" s="4">
        <f t="shared" si="2"/>
        <v>930</v>
      </c>
    </row>
    <row r="10" spans="1:12">
      <c r="A10" s="1">
        <v>7</v>
      </c>
      <c r="B10" s="11" t="s">
        <v>8</v>
      </c>
      <c r="C10" s="11" t="s">
        <v>76</v>
      </c>
      <c r="D10" s="11" t="s">
        <v>9</v>
      </c>
      <c r="E10" s="11" t="s">
        <v>145</v>
      </c>
      <c r="F10" s="11" t="s">
        <v>127</v>
      </c>
      <c r="G10" s="11">
        <v>25</v>
      </c>
      <c r="H10" s="11">
        <f t="shared" ref="H10" si="3">G10*10</f>
        <v>250</v>
      </c>
      <c r="I10" s="10">
        <v>1.75</v>
      </c>
      <c r="J10" s="10">
        <f t="shared" ref="J10" si="4">G10*2</f>
        <v>50</v>
      </c>
      <c r="K10" s="10">
        <v>50</v>
      </c>
      <c r="L10" s="10">
        <f t="shared" ref="L10" si="5">H10*I10+J10+K10</f>
        <v>537.5</v>
      </c>
    </row>
    <row r="11" spans="1:12">
      <c r="A11" s="1">
        <v>8</v>
      </c>
      <c r="B11" s="11" t="s">
        <v>8</v>
      </c>
      <c r="C11" s="11" t="s">
        <v>156</v>
      </c>
      <c r="D11" s="11" t="s">
        <v>157</v>
      </c>
      <c r="E11" s="11" t="s">
        <v>145</v>
      </c>
      <c r="F11" s="11" t="s">
        <v>124</v>
      </c>
      <c r="G11" s="11">
        <v>35</v>
      </c>
      <c r="H11" s="11">
        <f t="shared" si="0"/>
        <v>350</v>
      </c>
      <c r="I11" s="10">
        <f>VLOOKUP(F11,'[1]KAMDAR AGENCIES '!$C$5:$E$89,3,FALSE)</f>
        <v>2</v>
      </c>
      <c r="J11" s="10">
        <f t="shared" si="1"/>
        <v>70</v>
      </c>
      <c r="K11" s="10">
        <v>50</v>
      </c>
      <c r="L11" s="10">
        <f t="shared" si="2"/>
        <v>820</v>
      </c>
    </row>
    <row r="12" spans="1:12">
      <c r="A12" s="1">
        <v>9</v>
      </c>
      <c r="B12" s="11" t="s">
        <v>8</v>
      </c>
      <c r="C12" s="11" t="s">
        <v>77</v>
      </c>
      <c r="D12" s="11" t="s">
        <v>10</v>
      </c>
      <c r="E12" s="11" t="s">
        <v>145</v>
      </c>
      <c r="F12" s="11" t="s">
        <v>128</v>
      </c>
      <c r="G12" s="11">
        <v>55</v>
      </c>
      <c r="H12" s="11">
        <f t="shared" si="0"/>
        <v>550</v>
      </c>
      <c r="I12" s="10">
        <f>VLOOKUP(F12,'[1]KAMDAR AGENCIES '!$C$5:$E$89,3,FALSE)</f>
        <v>2.2400000000000002</v>
      </c>
      <c r="J12" s="10">
        <f t="shared" si="1"/>
        <v>110</v>
      </c>
      <c r="K12" s="10">
        <v>50</v>
      </c>
      <c r="L12" s="10">
        <f t="shared" si="2"/>
        <v>1392.0000000000002</v>
      </c>
    </row>
    <row r="13" spans="1:12">
      <c r="A13" s="1">
        <v>10</v>
      </c>
      <c r="B13" s="11" t="s">
        <v>8</v>
      </c>
      <c r="C13" s="11" t="s">
        <v>78</v>
      </c>
      <c r="D13" s="11" t="s">
        <v>11</v>
      </c>
      <c r="E13" s="11" t="s">
        <v>145</v>
      </c>
      <c r="F13" s="11" t="s">
        <v>124</v>
      </c>
      <c r="G13" s="11">
        <v>35</v>
      </c>
      <c r="H13" s="11">
        <f t="shared" si="0"/>
        <v>350</v>
      </c>
      <c r="I13" s="10">
        <f>VLOOKUP(F13,'[1]KAMDAR AGENCIES '!$C$5:$E$89,3,FALSE)</f>
        <v>2</v>
      </c>
      <c r="J13" s="10">
        <f t="shared" si="1"/>
        <v>70</v>
      </c>
      <c r="K13" s="10">
        <v>50</v>
      </c>
      <c r="L13" s="10">
        <f t="shared" si="2"/>
        <v>820</v>
      </c>
    </row>
    <row r="14" spans="1:12">
      <c r="A14" s="1">
        <v>11</v>
      </c>
      <c r="B14" s="11" t="s">
        <v>8</v>
      </c>
      <c r="C14" s="11" t="s">
        <v>79</v>
      </c>
      <c r="D14" s="11" t="s">
        <v>12</v>
      </c>
      <c r="E14" s="11" t="s">
        <v>145</v>
      </c>
      <c r="F14" s="11" t="s">
        <v>129</v>
      </c>
      <c r="G14" s="11">
        <v>10</v>
      </c>
      <c r="H14" s="11">
        <f t="shared" si="0"/>
        <v>100</v>
      </c>
      <c r="I14" s="10">
        <f>VLOOKUP(F14,'[1]KAMDAR AGENCIES '!$C$5:$E$89,3,FALSE)</f>
        <v>1.65</v>
      </c>
      <c r="J14" s="10">
        <f t="shared" si="1"/>
        <v>20</v>
      </c>
      <c r="K14" s="10">
        <v>50</v>
      </c>
      <c r="L14" s="10">
        <f t="shared" si="2"/>
        <v>235</v>
      </c>
    </row>
    <row r="15" spans="1:12">
      <c r="A15" s="1">
        <v>12</v>
      </c>
      <c r="B15" s="1" t="s">
        <v>8</v>
      </c>
      <c r="C15" s="1" t="s">
        <v>80</v>
      </c>
      <c r="D15" s="1" t="s">
        <v>13</v>
      </c>
      <c r="E15" s="1" t="s">
        <v>145</v>
      </c>
      <c r="F15" s="5" t="s">
        <v>150</v>
      </c>
      <c r="G15" s="1">
        <v>20</v>
      </c>
      <c r="H15" s="1">
        <f t="shared" si="0"/>
        <v>200</v>
      </c>
      <c r="I15" s="4">
        <f>VLOOKUP(F15,'[1]KAMDAR AGENCIES '!$C$5:$E$89,3,FALSE)</f>
        <v>1.93</v>
      </c>
      <c r="J15" s="4">
        <f t="shared" si="1"/>
        <v>40</v>
      </c>
      <c r="K15" s="4">
        <v>50</v>
      </c>
      <c r="L15" s="4">
        <f t="shared" si="2"/>
        <v>476</v>
      </c>
    </row>
    <row r="16" spans="1:12">
      <c r="A16" s="1">
        <v>13</v>
      </c>
      <c r="B16" s="1" t="s">
        <v>8</v>
      </c>
      <c r="C16" s="1" t="s">
        <v>81</v>
      </c>
      <c r="D16" s="1" t="s">
        <v>14</v>
      </c>
      <c r="E16" s="1" t="s">
        <v>145</v>
      </c>
      <c r="F16" s="1" t="s">
        <v>129</v>
      </c>
      <c r="G16" s="1">
        <v>20</v>
      </c>
      <c r="H16" s="1">
        <f t="shared" si="0"/>
        <v>200</v>
      </c>
      <c r="I16" s="4">
        <f>VLOOKUP(F16,'[1]KAMDAR AGENCIES '!$C$5:$E$89,3,FALSE)</f>
        <v>1.65</v>
      </c>
      <c r="J16" s="4">
        <f t="shared" si="1"/>
        <v>40</v>
      </c>
      <c r="K16" s="4">
        <v>50</v>
      </c>
      <c r="L16" s="4">
        <f t="shared" si="2"/>
        <v>420</v>
      </c>
    </row>
    <row r="17" spans="1:12">
      <c r="A17" s="1">
        <v>14</v>
      </c>
      <c r="B17" s="1" t="s">
        <v>8</v>
      </c>
      <c r="C17" s="1" t="s">
        <v>85</v>
      </c>
      <c r="D17" s="1" t="s">
        <v>19</v>
      </c>
      <c r="E17" s="1" t="s">
        <v>145</v>
      </c>
      <c r="F17" s="1" t="s">
        <v>131</v>
      </c>
      <c r="G17" s="1">
        <v>25</v>
      </c>
      <c r="H17" s="1">
        <f t="shared" si="0"/>
        <v>250</v>
      </c>
      <c r="I17" s="4">
        <f>VLOOKUP(F17,'[1]KAMDAR AGENCIES '!$C$5:$E$89,3,FALSE)</f>
        <v>1.68</v>
      </c>
      <c r="J17" s="4">
        <f t="shared" si="1"/>
        <v>50</v>
      </c>
      <c r="K17" s="4">
        <v>50</v>
      </c>
      <c r="L17" s="4">
        <f t="shared" si="2"/>
        <v>520</v>
      </c>
    </row>
    <row r="18" spans="1:12">
      <c r="A18" s="1">
        <v>15</v>
      </c>
      <c r="B18" s="1" t="s">
        <v>8</v>
      </c>
      <c r="C18" s="1" t="s">
        <v>91</v>
      </c>
      <c r="D18" s="1" t="s">
        <v>25</v>
      </c>
      <c r="E18" s="1" t="s">
        <v>145</v>
      </c>
      <c r="F18" s="1" t="s">
        <v>125</v>
      </c>
      <c r="G18" s="1">
        <v>24</v>
      </c>
      <c r="H18" s="1">
        <f t="shared" si="0"/>
        <v>240</v>
      </c>
      <c r="I18" s="4">
        <f>VLOOKUP(F18,'[1]KAMDAR AGENCIES '!$C$5:$E$89,3,FALSE)</f>
        <v>3.19</v>
      </c>
      <c r="J18" s="4">
        <f t="shared" si="1"/>
        <v>48</v>
      </c>
      <c r="K18" s="4">
        <v>50</v>
      </c>
      <c r="L18" s="4">
        <f t="shared" si="2"/>
        <v>863.6</v>
      </c>
    </row>
    <row r="19" spans="1:12">
      <c r="A19" s="1">
        <v>16</v>
      </c>
      <c r="B19" s="1" t="s">
        <v>15</v>
      </c>
      <c r="C19" s="1" t="s">
        <v>82</v>
      </c>
      <c r="D19" s="1" t="s">
        <v>16</v>
      </c>
      <c r="E19" s="1" t="s">
        <v>145</v>
      </c>
      <c r="F19" s="1" t="s">
        <v>130</v>
      </c>
      <c r="G19" s="1">
        <v>85</v>
      </c>
      <c r="H19" s="1">
        <f t="shared" si="0"/>
        <v>850</v>
      </c>
      <c r="I19" s="4">
        <f>VLOOKUP(F19,'[1]KAMDAR AGENCIES '!$C$5:$E$89,3,FALSE)</f>
        <v>1.75</v>
      </c>
      <c r="J19" s="4">
        <f t="shared" si="1"/>
        <v>170</v>
      </c>
      <c r="K19" s="4">
        <v>50</v>
      </c>
      <c r="L19" s="4">
        <f t="shared" si="2"/>
        <v>1707.5</v>
      </c>
    </row>
    <row r="20" spans="1:12">
      <c r="A20" s="1">
        <v>17</v>
      </c>
      <c r="B20" s="1" t="s">
        <v>15</v>
      </c>
      <c r="C20" s="1" t="s">
        <v>83</v>
      </c>
      <c r="D20" s="1" t="s">
        <v>17</v>
      </c>
      <c r="E20" s="1" t="s">
        <v>145</v>
      </c>
      <c r="F20" s="5" t="s">
        <v>151</v>
      </c>
      <c r="G20" s="1">
        <v>87</v>
      </c>
      <c r="H20" s="1">
        <f t="shared" si="0"/>
        <v>870</v>
      </c>
      <c r="I20" s="4">
        <f>VLOOKUP(F20,'[1]KAMDAR AGENCIES '!$C$5:$E$89,3,FALSE)</f>
        <v>1.91</v>
      </c>
      <c r="J20" s="4">
        <f t="shared" si="1"/>
        <v>174</v>
      </c>
      <c r="K20" s="4">
        <v>50</v>
      </c>
      <c r="L20" s="4">
        <f t="shared" si="2"/>
        <v>1885.6999999999998</v>
      </c>
    </row>
    <row r="21" spans="1:12">
      <c r="A21" s="1">
        <v>18</v>
      </c>
      <c r="B21" s="1" t="s">
        <v>15</v>
      </c>
      <c r="C21" s="1" t="s">
        <v>84</v>
      </c>
      <c r="D21" s="1" t="s">
        <v>18</v>
      </c>
      <c r="E21" s="1" t="s">
        <v>145</v>
      </c>
      <c r="F21" s="5" t="s">
        <v>151</v>
      </c>
      <c r="G21" s="1">
        <v>80</v>
      </c>
      <c r="H21" s="1">
        <f t="shared" si="0"/>
        <v>800</v>
      </c>
      <c r="I21" s="4">
        <f>VLOOKUP(F21,'[1]KAMDAR AGENCIES '!$C$5:$E$89,3,FALSE)</f>
        <v>1.91</v>
      </c>
      <c r="J21" s="4">
        <f t="shared" si="1"/>
        <v>160</v>
      </c>
      <c r="K21" s="4">
        <v>50</v>
      </c>
      <c r="L21" s="4">
        <f t="shared" si="2"/>
        <v>1738</v>
      </c>
    </row>
    <row r="22" spans="1:12">
      <c r="A22" s="1">
        <v>19</v>
      </c>
      <c r="B22" s="1" t="s">
        <v>15</v>
      </c>
      <c r="C22" s="1" t="s">
        <v>86</v>
      </c>
      <c r="D22" s="1" t="s">
        <v>20</v>
      </c>
      <c r="E22" s="1" t="s">
        <v>145</v>
      </c>
      <c r="F22" s="1" t="s">
        <v>130</v>
      </c>
      <c r="G22" s="1">
        <v>30</v>
      </c>
      <c r="H22" s="1">
        <f t="shared" si="0"/>
        <v>300</v>
      </c>
      <c r="I22" s="4">
        <f>VLOOKUP(F22,'[1]KAMDAR AGENCIES '!$C$5:$E$89,3,FALSE)</f>
        <v>1.75</v>
      </c>
      <c r="J22" s="4">
        <f t="shared" si="1"/>
        <v>60</v>
      </c>
      <c r="K22" s="4">
        <v>50</v>
      </c>
      <c r="L22" s="4">
        <f t="shared" si="2"/>
        <v>635</v>
      </c>
    </row>
    <row r="23" spans="1:12">
      <c r="A23" s="1">
        <v>20</v>
      </c>
      <c r="B23" s="1" t="s">
        <v>15</v>
      </c>
      <c r="C23" s="1" t="s">
        <v>87</v>
      </c>
      <c r="D23" s="1" t="s">
        <v>16</v>
      </c>
      <c r="E23" s="1" t="s">
        <v>145</v>
      </c>
      <c r="F23" s="1" t="s">
        <v>130</v>
      </c>
      <c r="G23" s="1">
        <v>85</v>
      </c>
      <c r="H23" s="1">
        <f t="shared" si="0"/>
        <v>850</v>
      </c>
      <c r="I23" s="4">
        <f>VLOOKUP(F23,'[1]KAMDAR AGENCIES '!$C$5:$E$89,3,FALSE)</f>
        <v>1.75</v>
      </c>
      <c r="J23" s="4">
        <f t="shared" si="1"/>
        <v>170</v>
      </c>
      <c r="K23" s="4">
        <v>50</v>
      </c>
      <c r="L23" s="4">
        <f t="shared" si="2"/>
        <v>1707.5</v>
      </c>
    </row>
    <row r="24" spans="1:12">
      <c r="A24" s="1">
        <v>21</v>
      </c>
      <c r="B24" s="1" t="s">
        <v>15</v>
      </c>
      <c r="C24" s="1" t="s">
        <v>88</v>
      </c>
      <c r="D24" s="1" t="s">
        <v>21</v>
      </c>
      <c r="E24" s="1" t="s">
        <v>145</v>
      </c>
      <c r="F24" s="1" t="s">
        <v>125</v>
      </c>
      <c r="G24" s="1">
        <v>15</v>
      </c>
      <c r="H24" s="1">
        <f t="shared" si="0"/>
        <v>150</v>
      </c>
      <c r="I24" s="4">
        <f>VLOOKUP(F24,'[1]KAMDAR AGENCIES '!$C$5:$E$89,3,FALSE)</f>
        <v>3.19</v>
      </c>
      <c r="J24" s="4">
        <f t="shared" si="1"/>
        <v>30</v>
      </c>
      <c r="K24" s="4">
        <v>50</v>
      </c>
      <c r="L24" s="4">
        <f t="shared" si="2"/>
        <v>558.5</v>
      </c>
    </row>
    <row r="25" spans="1:12">
      <c r="A25" s="1">
        <v>22</v>
      </c>
      <c r="B25" s="1" t="s">
        <v>15</v>
      </c>
      <c r="C25" s="1" t="s">
        <v>90</v>
      </c>
      <c r="D25" s="1" t="s">
        <v>24</v>
      </c>
      <c r="E25" s="1" t="s">
        <v>145</v>
      </c>
      <c r="F25" s="1" t="s">
        <v>133</v>
      </c>
      <c r="G25" s="1">
        <v>90</v>
      </c>
      <c r="H25" s="1">
        <f t="shared" si="0"/>
        <v>900</v>
      </c>
      <c r="I25" s="4">
        <f>VLOOKUP(F25,'[1]KAMDAR AGENCIES '!$C$5:$E$89,3,FALSE)</f>
        <v>2.31</v>
      </c>
      <c r="J25" s="4">
        <f t="shared" si="1"/>
        <v>180</v>
      </c>
      <c r="K25" s="4">
        <v>50</v>
      </c>
      <c r="L25" s="4">
        <f t="shared" si="2"/>
        <v>2309</v>
      </c>
    </row>
    <row r="26" spans="1:12">
      <c r="A26" s="1">
        <v>23</v>
      </c>
      <c r="B26" s="1" t="s">
        <v>22</v>
      </c>
      <c r="C26" s="1" t="s">
        <v>89</v>
      </c>
      <c r="D26" s="1" t="s">
        <v>23</v>
      </c>
      <c r="E26" s="1" t="s">
        <v>145</v>
      </c>
      <c r="F26" s="1" t="s">
        <v>132</v>
      </c>
      <c r="G26" s="1">
        <v>58</v>
      </c>
      <c r="H26" s="1">
        <f t="shared" si="0"/>
        <v>580</v>
      </c>
      <c r="I26" s="4">
        <f>VLOOKUP(F26,'[1]KAMDAR AGENCIES '!$C$5:$E$89,3,FALSE)</f>
        <v>2</v>
      </c>
      <c r="J26" s="4">
        <f t="shared" si="1"/>
        <v>116</v>
      </c>
      <c r="K26" s="4">
        <v>50</v>
      </c>
      <c r="L26" s="4">
        <f t="shared" si="2"/>
        <v>1326</v>
      </c>
    </row>
    <row r="27" spans="1:12">
      <c r="A27" s="1">
        <v>24</v>
      </c>
      <c r="B27" s="1" t="s">
        <v>22</v>
      </c>
      <c r="C27" s="1" t="s">
        <v>92</v>
      </c>
      <c r="D27" s="1" t="s">
        <v>26</v>
      </c>
      <c r="E27" s="1" t="s">
        <v>145</v>
      </c>
      <c r="F27" s="1" t="s">
        <v>134</v>
      </c>
      <c r="G27" s="1">
        <v>50</v>
      </c>
      <c r="H27" s="1">
        <f t="shared" si="0"/>
        <v>500</v>
      </c>
      <c r="I27" s="4">
        <f>VLOOKUP(F27,'[1]KAMDAR AGENCIES '!$C$5:$E$89,3,FALSE)</f>
        <v>2.25</v>
      </c>
      <c r="J27" s="4">
        <f t="shared" si="1"/>
        <v>100</v>
      </c>
      <c r="K27" s="4">
        <v>50</v>
      </c>
      <c r="L27" s="4">
        <f t="shared" si="2"/>
        <v>1275</v>
      </c>
    </row>
    <row r="28" spans="1:12">
      <c r="A28" s="1">
        <v>25</v>
      </c>
      <c r="B28" s="1" t="s">
        <v>29</v>
      </c>
      <c r="C28" s="1" t="s">
        <v>95</v>
      </c>
      <c r="D28" s="1" t="s">
        <v>30</v>
      </c>
      <c r="E28" s="1" t="s">
        <v>145</v>
      </c>
      <c r="F28" s="1" t="s">
        <v>135</v>
      </c>
      <c r="G28" s="1">
        <v>10</v>
      </c>
      <c r="H28" s="1">
        <f t="shared" si="0"/>
        <v>100</v>
      </c>
      <c r="I28" s="4">
        <f>VLOOKUP(F28,'[1]KAMDAR AGENCIES '!$C$5:$E$89,3,FALSE)</f>
        <v>2</v>
      </c>
      <c r="J28" s="4">
        <f t="shared" si="1"/>
        <v>20</v>
      </c>
      <c r="K28" s="4">
        <v>50</v>
      </c>
      <c r="L28" s="4">
        <f t="shared" si="2"/>
        <v>270</v>
      </c>
    </row>
    <row r="29" spans="1:12">
      <c r="A29" s="1">
        <v>26</v>
      </c>
      <c r="B29" s="1" t="s">
        <v>31</v>
      </c>
      <c r="C29" s="1" t="s">
        <v>96</v>
      </c>
      <c r="D29" s="1" t="s">
        <v>32</v>
      </c>
      <c r="E29" s="1" t="s">
        <v>145</v>
      </c>
      <c r="F29" s="1" t="s">
        <v>131</v>
      </c>
      <c r="G29" s="1">
        <v>375</v>
      </c>
      <c r="H29" s="1">
        <f t="shared" si="0"/>
        <v>3750</v>
      </c>
      <c r="I29" s="4">
        <f>VLOOKUP(F29,'[1]KAMDAR AGENCIES '!$C$5:$E$89,3,FALSE)</f>
        <v>1.68</v>
      </c>
      <c r="J29" s="4">
        <f t="shared" si="1"/>
        <v>750</v>
      </c>
      <c r="K29" s="4">
        <v>50</v>
      </c>
      <c r="L29" s="4">
        <f t="shared" si="2"/>
        <v>7100</v>
      </c>
    </row>
    <row r="30" spans="1:12">
      <c r="A30" s="1">
        <v>27</v>
      </c>
      <c r="B30" s="1" t="s">
        <v>31</v>
      </c>
      <c r="C30" s="1" t="s">
        <v>97</v>
      </c>
      <c r="D30" s="1" t="s">
        <v>33</v>
      </c>
      <c r="E30" s="1" t="s">
        <v>145</v>
      </c>
      <c r="F30" s="1" t="s">
        <v>125</v>
      </c>
      <c r="G30" s="1">
        <v>65</v>
      </c>
      <c r="H30" s="1">
        <f t="shared" si="0"/>
        <v>650</v>
      </c>
      <c r="I30" s="4">
        <f>VLOOKUP(F30,'[1]KAMDAR AGENCIES '!$C$5:$E$89,3,FALSE)</f>
        <v>3.19</v>
      </c>
      <c r="J30" s="4">
        <f t="shared" si="1"/>
        <v>130</v>
      </c>
      <c r="K30" s="4">
        <v>50</v>
      </c>
      <c r="L30" s="4">
        <f t="shared" si="2"/>
        <v>2253.5</v>
      </c>
    </row>
    <row r="31" spans="1:12">
      <c r="A31" s="1">
        <v>28</v>
      </c>
      <c r="B31" s="1" t="s">
        <v>34</v>
      </c>
      <c r="C31" s="1" t="s">
        <v>98</v>
      </c>
      <c r="D31" s="1" t="s">
        <v>35</v>
      </c>
      <c r="E31" s="1" t="s">
        <v>145</v>
      </c>
      <c r="F31" s="1" t="s">
        <v>123</v>
      </c>
      <c r="G31" s="1">
        <v>25</v>
      </c>
      <c r="H31" s="1">
        <f t="shared" si="0"/>
        <v>250</v>
      </c>
      <c r="I31" s="4">
        <f>VLOOKUP(F31,'[1]KAMDAR AGENCIES '!$C$5:$E$89,3,FALSE)</f>
        <v>3.4</v>
      </c>
      <c r="J31" s="4">
        <f t="shared" si="1"/>
        <v>50</v>
      </c>
      <c r="K31" s="4">
        <v>50</v>
      </c>
      <c r="L31" s="4">
        <f t="shared" si="2"/>
        <v>950</v>
      </c>
    </row>
    <row r="32" spans="1:12">
      <c r="A32" s="1">
        <v>29</v>
      </c>
      <c r="B32" s="1" t="s">
        <v>34</v>
      </c>
      <c r="C32" s="1" t="s">
        <v>99</v>
      </c>
      <c r="D32" s="1" t="s">
        <v>37</v>
      </c>
      <c r="E32" s="1" t="s">
        <v>145</v>
      </c>
      <c r="F32" s="1" t="s">
        <v>136</v>
      </c>
      <c r="G32" s="1">
        <v>5</v>
      </c>
      <c r="H32" s="1">
        <f t="shared" si="0"/>
        <v>50</v>
      </c>
      <c r="I32" s="4">
        <f>VLOOKUP(F32,'[1]KAMDAR AGENCIES '!$C$5:$E$89,3,FALSE)</f>
        <v>2.2000000000000002</v>
      </c>
      <c r="J32" s="4">
        <f t="shared" si="1"/>
        <v>10</v>
      </c>
      <c r="K32" s="4">
        <v>50</v>
      </c>
      <c r="L32" s="4">
        <f t="shared" si="2"/>
        <v>170</v>
      </c>
    </row>
    <row r="33" spans="1:12">
      <c r="A33" s="1">
        <v>30</v>
      </c>
      <c r="B33" s="1" t="s">
        <v>34</v>
      </c>
      <c r="C33" s="1" t="s">
        <v>100</v>
      </c>
      <c r="D33" s="1" t="s">
        <v>38</v>
      </c>
      <c r="E33" s="1" t="s">
        <v>145</v>
      </c>
      <c r="F33" s="1" t="s">
        <v>137</v>
      </c>
      <c r="G33" s="1">
        <v>40</v>
      </c>
      <c r="H33" s="1">
        <f t="shared" si="0"/>
        <v>400</v>
      </c>
      <c r="I33" s="4">
        <f>VLOOKUP(F33,'[1]KAMDAR AGENCIES '!$C$5:$E$89,3,FALSE)</f>
        <v>2</v>
      </c>
      <c r="J33" s="4">
        <f t="shared" si="1"/>
        <v>80</v>
      </c>
      <c r="K33" s="4">
        <v>50</v>
      </c>
      <c r="L33" s="4">
        <f t="shared" si="2"/>
        <v>930</v>
      </c>
    </row>
    <row r="34" spans="1:12">
      <c r="A34" s="1">
        <v>31</v>
      </c>
      <c r="B34" s="1" t="s">
        <v>34</v>
      </c>
      <c r="C34" s="1" t="s">
        <v>101</v>
      </c>
      <c r="D34" s="1" t="s">
        <v>39</v>
      </c>
      <c r="E34" s="1" t="s">
        <v>145</v>
      </c>
      <c r="F34" s="1" t="s">
        <v>137</v>
      </c>
      <c r="G34" s="1">
        <v>35</v>
      </c>
      <c r="H34" s="1">
        <f t="shared" si="0"/>
        <v>350</v>
      </c>
      <c r="I34" s="4">
        <f>VLOOKUP(F34,'[1]KAMDAR AGENCIES '!$C$5:$E$89,3,FALSE)</f>
        <v>2</v>
      </c>
      <c r="J34" s="4">
        <f t="shared" si="1"/>
        <v>70</v>
      </c>
      <c r="K34" s="4">
        <v>50</v>
      </c>
      <c r="L34" s="4">
        <f t="shared" si="2"/>
        <v>820</v>
      </c>
    </row>
    <row r="35" spans="1:12">
      <c r="A35" s="1">
        <v>32</v>
      </c>
      <c r="B35" s="1" t="s">
        <v>34</v>
      </c>
      <c r="C35" s="1" t="s">
        <v>102</v>
      </c>
      <c r="D35" s="1" t="s">
        <v>40</v>
      </c>
      <c r="E35" s="1" t="s">
        <v>145</v>
      </c>
      <c r="F35" s="1" t="s">
        <v>137</v>
      </c>
      <c r="G35" s="1">
        <v>25</v>
      </c>
      <c r="H35" s="1">
        <f t="shared" si="0"/>
        <v>250</v>
      </c>
      <c r="I35" s="4">
        <f>VLOOKUP(F35,'[1]KAMDAR AGENCIES '!$C$5:$E$89,3,FALSE)</f>
        <v>2</v>
      </c>
      <c r="J35" s="4">
        <f t="shared" si="1"/>
        <v>50</v>
      </c>
      <c r="K35" s="4">
        <v>50</v>
      </c>
      <c r="L35" s="4">
        <f t="shared" si="2"/>
        <v>600</v>
      </c>
    </row>
    <row r="36" spans="1:12">
      <c r="A36" s="1">
        <v>33</v>
      </c>
      <c r="B36" s="1" t="s">
        <v>34</v>
      </c>
      <c r="C36" s="1" t="s">
        <v>103</v>
      </c>
      <c r="D36" s="1" t="s">
        <v>41</v>
      </c>
      <c r="E36" s="1" t="s">
        <v>145</v>
      </c>
      <c r="F36" s="1" t="s">
        <v>138</v>
      </c>
      <c r="G36" s="1">
        <v>50</v>
      </c>
      <c r="H36" s="1">
        <f t="shared" si="0"/>
        <v>500</v>
      </c>
      <c r="I36" s="4">
        <f>VLOOKUP(F36,'[1]KAMDAR AGENCIES '!$C$5:$E$89,3,FALSE)</f>
        <v>1.68</v>
      </c>
      <c r="J36" s="4">
        <f t="shared" si="1"/>
        <v>100</v>
      </c>
      <c r="K36" s="4">
        <v>50</v>
      </c>
      <c r="L36" s="4">
        <f t="shared" si="2"/>
        <v>990</v>
      </c>
    </row>
    <row r="37" spans="1:12">
      <c r="A37" s="1">
        <v>34</v>
      </c>
      <c r="B37" s="1" t="s">
        <v>34</v>
      </c>
      <c r="C37" s="1" t="s">
        <v>104</v>
      </c>
      <c r="D37" s="1" t="s">
        <v>42</v>
      </c>
      <c r="E37" s="1" t="s">
        <v>145</v>
      </c>
      <c r="F37" s="1" t="s">
        <v>122</v>
      </c>
      <c r="G37" s="1">
        <v>5</v>
      </c>
      <c r="H37" s="1">
        <f t="shared" si="0"/>
        <v>50</v>
      </c>
      <c r="I37" s="4">
        <f>VLOOKUP(F37,'[1]KAMDAR AGENCIES '!$C$5:$E$89,3,FALSE)</f>
        <v>2</v>
      </c>
      <c r="J37" s="4">
        <f t="shared" si="1"/>
        <v>10</v>
      </c>
      <c r="K37" s="4">
        <v>50</v>
      </c>
      <c r="L37" s="4">
        <f t="shared" si="2"/>
        <v>160</v>
      </c>
    </row>
    <row r="38" spans="1:12">
      <c r="A38" s="1">
        <v>35</v>
      </c>
      <c r="B38" s="1" t="s">
        <v>34</v>
      </c>
      <c r="C38" s="1" t="s">
        <v>105</v>
      </c>
      <c r="D38" s="1" t="s">
        <v>43</v>
      </c>
      <c r="E38" s="1" t="s">
        <v>145</v>
      </c>
      <c r="F38" s="1" t="s">
        <v>139</v>
      </c>
      <c r="G38" s="1">
        <v>2</v>
      </c>
      <c r="H38" s="1">
        <f t="shared" si="0"/>
        <v>20</v>
      </c>
      <c r="I38" s="4">
        <f>VLOOKUP(F38,'[1]KAMDAR AGENCIES '!$C$5:$E$89,3,FALSE)</f>
        <v>2</v>
      </c>
      <c r="J38" s="4">
        <f t="shared" si="1"/>
        <v>4</v>
      </c>
      <c r="K38" s="4">
        <v>50</v>
      </c>
      <c r="L38" s="4">
        <f t="shared" si="2"/>
        <v>94</v>
      </c>
    </row>
    <row r="39" spans="1:12">
      <c r="A39" s="1">
        <v>36</v>
      </c>
      <c r="B39" s="1" t="s">
        <v>34</v>
      </c>
      <c r="C39" s="1" t="s">
        <v>109</v>
      </c>
      <c r="D39" s="1" t="s">
        <v>47</v>
      </c>
      <c r="E39" s="1" t="s">
        <v>145</v>
      </c>
      <c r="F39" s="1" t="s">
        <v>125</v>
      </c>
      <c r="G39" s="1">
        <v>8</v>
      </c>
      <c r="H39" s="1">
        <f t="shared" si="0"/>
        <v>80</v>
      </c>
      <c r="I39" s="4">
        <f>VLOOKUP(F39,'[1]KAMDAR AGENCIES '!$C$5:$E$89,3,FALSE)</f>
        <v>3.19</v>
      </c>
      <c r="J39" s="4">
        <f t="shared" si="1"/>
        <v>16</v>
      </c>
      <c r="K39" s="4">
        <v>50</v>
      </c>
      <c r="L39" s="4">
        <f t="shared" si="2"/>
        <v>321.2</v>
      </c>
    </row>
    <row r="40" spans="1:12">
      <c r="A40" s="1">
        <v>37</v>
      </c>
      <c r="B40" s="1" t="s">
        <v>34</v>
      </c>
      <c r="C40" s="1" t="s">
        <v>110</v>
      </c>
      <c r="D40" s="1" t="s">
        <v>48</v>
      </c>
      <c r="E40" s="1" t="s">
        <v>145</v>
      </c>
      <c r="F40" s="1" t="s">
        <v>134</v>
      </c>
      <c r="G40" s="1">
        <v>2</v>
      </c>
      <c r="H40" s="1">
        <f t="shared" si="0"/>
        <v>20</v>
      </c>
      <c r="I40" s="4">
        <f>VLOOKUP(F40,'[1]KAMDAR AGENCIES '!$C$5:$E$89,3,FALSE)</f>
        <v>2.25</v>
      </c>
      <c r="J40" s="4">
        <f t="shared" si="1"/>
        <v>4</v>
      </c>
      <c r="K40" s="4">
        <v>50</v>
      </c>
      <c r="L40" s="4">
        <f t="shared" si="2"/>
        <v>99</v>
      </c>
    </row>
    <row r="41" spans="1:12">
      <c r="A41" s="1">
        <v>38</v>
      </c>
      <c r="B41" s="1" t="s">
        <v>34</v>
      </c>
      <c r="C41" s="1" t="s">
        <v>111</v>
      </c>
      <c r="D41" s="1" t="s">
        <v>49</v>
      </c>
      <c r="E41" s="1" t="s">
        <v>145</v>
      </c>
      <c r="F41" s="1" t="s">
        <v>135</v>
      </c>
      <c r="G41" s="1">
        <v>25</v>
      </c>
      <c r="H41" s="1">
        <f t="shared" si="0"/>
        <v>250</v>
      </c>
      <c r="I41" s="4">
        <f>VLOOKUP(F41,'[1]KAMDAR AGENCIES '!$C$5:$E$89,3,FALSE)</f>
        <v>2</v>
      </c>
      <c r="J41" s="4">
        <f t="shared" si="1"/>
        <v>50</v>
      </c>
      <c r="K41" s="4">
        <v>50</v>
      </c>
      <c r="L41" s="4">
        <f t="shared" si="2"/>
        <v>600</v>
      </c>
    </row>
    <row r="42" spans="1:12">
      <c r="A42" s="1">
        <v>39</v>
      </c>
      <c r="B42" s="1" t="s">
        <v>34</v>
      </c>
      <c r="C42" s="1" t="s">
        <v>113</v>
      </c>
      <c r="D42" s="1" t="s">
        <v>51</v>
      </c>
      <c r="E42" s="1" t="s">
        <v>145</v>
      </c>
      <c r="F42" s="1" t="s">
        <v>133</v>
      </c>
      <c r="G42" s="1">
        <v>2</v>
      </c>
      <c r="H42" s="1">
        <f t="shared" si="0"/>
        <v>20</v>
      </c>
      <c r="I42" s="4">
        <f>VLOOKUP(F42,'[1]KAMDAR AGENCIES '!$C$5:$E$89,3,FALSE)</f>
        <v>2.31</v>
      </c>
      <c r="J42" s="4">
        <f t="shared" si="1"/>
        <v>4</v>
      </c>
      <c r="K42" s="4">
        <v>50</v>
      </c>
      <c r="L42" s="4">
        <f t="shared" si="2"/>
        <v>100.2</v>
      </c>
    </row>
    <row r="43" spans="1:12">
      <c r="A43" s="1">
        <v>40</v>
      </c>
      <c r="B43" s="1" t="s">
        <v>34</v>
      </c>
      <c r="C43" s="1" t="s">
        <v>119</v>
      </c>
      <c r="D43" s="1" t="s">
        <v>59</v>
      </c>
      <c r="E43" s="1" t="s">
        <v>145</v>
      </c>
      <c r="F43" s="1" t="s">
        <v>126</v>
      </c>
      <c r="G43" s="1">
        <v>40</v>
      </c>
      <c r="H43" s="1">
        <f t="shared" si="0"/>
        <v>400</v>
      </c>
      <c r="I43" s="4">
        <f>VLOOKUP(F43,'[1]KAMDAR AGENCIES '!$C$5:$E$89,3,FALSE)</f>
        <v>3.85</v>
      </c>
      <c r="J43" s="4">
        <f t="shared" si="1"/>
        <v>80</v>
      </c>
      <c r="K43" s="4">
        <v>50</v>
      </c>
      <c r="L43" s="4">
        <f t="shared" si="2"/>
        <v>1670</v>
      </c>
    </row>
    <row r="44" spans="1:12">
      <c r="A44" s="1">
        <v>41</v>
      </c>
      <c r="B44" s="1" t="s">
        <v>36</v>
      </c>
      <c r="C44" s="1" t="s">
        <v>106</v>
      </c>
      <c r="D44" s="1" t="s">
        <v>44</v>
      </c>
      <c r="E44" s="1" t="s">
        <v>145</v>
      </c>
      <c r="F44" s="1" t="s">
        <v>140</v>
      </c>
      <c r="G44" s="1">
        <v>15</v>
      </c>
      <c r="H44" s="1">
        <f t="shared" si="0"/>
        <v>150</v>
      </c>
      <c r="I44" s="4">
        <f>VLOOKUP(F44,'[1]KAMDAR AGENCIES '!$C$5:$E$89,3,FALSE)</f>
        <v>1.28</v>
      </c>
      <c r="J44" s="4">
        <f t="shared" si="1"/>
        <v>30</v>
      </c>
      <c r="K44" s="4">
        <v>50</v>
      </c>
      <c r="L44" s="4">
        <f t="shared" si="2"/>
        <v>272</v>
      </c>
    </row>
    <row r="45" spans="1:12">
      <c r="A45" s="1">
        <v>42</v>
      </c>
      <c r="B45" s="1" t="s">
        <v>36</v>
      </c>
      <c r="C45" s="1" t="s">
        <v>107</v>
      </c>
      <c r="D45" s="1" t="s">
        <v>45</v>
      </c>
      <c r="E45" s="1" t="s">
        <v>145</v>
      </c>
      <c r="F45" s="1" t="s">
        <v>140</v>
      </c>
      <c r="G45" s="1">
        <v>15</v>
      </c>
      <c r="H45" s="1">
        <f t="shared" si="0"/>
        <v>150</v>
      </c>
      <c r="I45" s="4">
        <f>VLOOKUP(F45,'[1]KAMDAR AGENCIES '!$C$5:$E$89,3,FALSE)</f>
        <v>1.28</v>
      </c>
      <c r="J45" s="4">
        <f t="shared" si="1"/>
        <v>30</v>
      </c>
      <c r="K45" s="4">
        <v>50</v>
      </c>
      <c r="L45" s="4">
        <f t="shared" si="2"/>
        <v>272</v>
      </c>
    </row>
    <row r="46" spans="1:12">
      <c r="A46" s="1">
        <v>43</v>
      </c>
      <c r="B46" s="1" t="s">
        <v>36</v>
      </c>
      <c r="C46" s="1" t="s">
        <v>108</v>
      </c>
      <c r="D46" s="1" t="s">
        <v>46</v>
      </c>
      <c r="E46" s="1" t="s">
        <v>145</v>
      </c>
      <c r="F46" s="1" t="s">
        <v>141</v>
      </c>
      <c r="G46" s="1">
        <v>200</v>
      </c>
      <c r="H46" s="1">
        <f t="shared" si="0"/>
        <v>2000</v>
      </c>
      <c r="I46" s="4">
        <f>VLOOKUP(F46,'[1]KAMDAR AGENCIES '!$C$5:$E$89,3,FALSE)</f>
        <v>4.95</v>
      </c>
      <c r="J46" s="4">
        <f t="shared" si="1"/>
        <v>400</v>
      </c>
      <c r="K46" s="4">
        <v>50</v>
      </c>
      <c r="L46" s="4">
        <f t="shared" si="2"/>
        <v>10350</v>
      </c>
    </row>
    <row r="47" spans="1:12">
      <c r="A47" s="1">
        <v>44</v>
      </c>
      <c r="B47" s="1" t="s">
        <v>36</v>
      </c>
      <c r="C47" s="1" t="s">
        <v>112</v>
      </c>
      <c r="D47" s="1" t="s">
        <v>50</v>
      </c>
      <c r="E47" s="1" t="s">
        <v>145</v>
      </c>
      <c r="F47" s="1" t="s">
        <v>142</v>
      </c>
      <c r="G47" s="1">
        <v>67</v>
      </c>
      <c r="H47" s="1">
        <f t="shared" si="0"/>
        <v>670</v>
      </c>
      <c r="I47" s="4">
        <f>VLOOKUP(F47,'[1]KAMDAR AGENCIES '!$C$5:$E$89,3,FALSE)</f>
        <v>4.3099999999999996</v>
      </c>
      <c r="J47" s="4">
        <f t="shared" si="1"/>
        <v>134</v>
      </c>
      <c r="K47" s="4">
        <v>50</v>
      </c>
      <c r="L47" s="4">
        <f t="shared" si="2"/>
        <v>3071.7</v>
      </c>
    </row>
    <row r="48" spans="1:12">
      <c r="A48" s="1">
        <v>45</v>
      </c>
      <c r="B48" s="1" t="s">
        <v>52</v>
      </c>
      <c r="C48" s="1" t="s">
        <v>114</v>
      </c>
      <c r="D48" s="1" t="s">
        <v>53</v>
      </c>
      <c r="E48" s="1" t="s">
        <v>145</v>
      </c>
      <c r="F48" s="1" t="s">
        <v>143</v>
      </c>
      <c r="G48" s="1">
        <v>20</v>
      </c>
      <c r="H48" s="1">
        <f t="shared" si="0"/>
        <v>200</v>
      </c>
      <c r="I48" s="4">
        <f>VLOOKUP(F48,'[1]KAMDAR AGENCIES '!$C$5:$E$89,3,FALSE)</f>
        <v>2.2000000000000002</v>
      </c>
      <c r="J48" s="4">
        <f t="shared" si="1"/>
        <v>40</v>
      </c>
      <c r="K48" s="4">
        <v>50</v>
      </c>
      <c r="L48" s="4">
        <f t="shared" si="2"/>
        <v>530</v>
      </c>
    </row>
    <row r="49" spans="1:12">
      <c r="A49" s="1">
        <v>46</v>
      </c>
      <c r="B49" s="1" t="s">
        <v>52</v>
      </c>
      <c r="C49" s="1" t="s">
        <v>115</v>
      </c>
      <c r="D49" s="1" t="s">
        <v>54</v>
      </c>
      <c r="E49" s="1" t="s">
        <v>145</v>
      </c>
      <c r="F49" s="1" t="s">
        <v>140</v>
      </c>
      <c r="G49" s="1">
        <v>15</v>
      </c>
      <c r="H49" s="1">
        <f t="shared" si="0"/>
        <v>150</v>
      </c>
      <c r="I49" s="4">
        <f>VLOOKUP(F49,'[1]KAMDAR AGENCIES '!$C$5:$E$89,3,FALSE)</f>
        <v>1.28</v>
      </c>
      <c r="J49" s="4">
        <f t="shared" si="1"/>
        <v>30</v>
      </c>
      <c r="K49" s="4">
        <v>50</v>
      </c>
      <c r="L49" s="4">
        <f t="shared" si="2"/>
        <v>272</v>
      </c>
    </row>
    <row r="50" spans="1:12">
      <c r="A50" s="1">
        <v>47</v>
      </c>
      <c r="B50" s="1" t="s">
        <v>52</v>
      </c>
      <c r="C50" s="1" t="s">
        <v>116</v>
      </c>
      <c r="D50" s="1" t="s">
        <v>56</v>
      </c>
      <c r="E50" s="1" t="s">
        <v>145</v>
      </c>
      <c r="F50" s="1" t="s">
        <v>140</v>
      </c>
      <c r="G50" s="1">
        <v>12</v>
      </c>
      <c r="H50" s="1">
        <f t="shared" si="0"/>
        <v>120</v>
      </c>
      <c r="I50" s="4">
        <f>VLOOKUP(F50,'[1]KAMDAR AGENCIES '!$C$5:$E$89,3,FALSE)</f>
        <v>1.28</v>
      </c>
      <c r="J50" s="4">
        <f t="shared" si="1"/>
        <v>24</v>
      </c>
      <c r="K50" s="4">
        <v>50</v>
      </c>
      <c r="L50" s="4">
        <f t="shared" si="2"/>
        <v>227.6</v>
      </c>
    </row>
    <row r="51" spans="1:12">
      <c r="A51" s="1">
        <v>48</v>
      </c>
      <c r="B51" s="1" t="s">
        <v>52</v>
      </c>
      <c r="C51" s="1" t="s">
        <v>117</v>
      </c>
      <c r="D51" s="1" t="s">
        <v>57</v>
      </c>
      <c r="E51" s="1" t="s">
        <v>145</v>
      </c>
      <c r="F51" s="1" t="s">
        <v>140</v>
      </c>
      <c r="G51" s="1">
        <v>5</v>
      </c>
      <c r="H51" s="1">
        <f t="shared" si="0"/>
        <v>50</v>
      </c>
      <c r="I51" s="4">
        <f>VLOOKUP(F51,'[1]KAMDAR AGENCIES '!$C$5:$E$89,3,FALSE)</f>
        <v>1.28</v>
      </c>
      <c r="J51" s="4">
        <f t="shared" si="1"/>
        <v>10</v>
      </c>
      <c r="K51" s="4">
        <v>50</v>
      </c>
      <c r="L51" s="4">
        <f t="shared" si="2"/>
        <v>124</v>
      </c>
    </row>
    <row r="52" spans="1:12">
      <c r="A52" s="1">
        <v>49</v>
      </c>
      <c r="B52" s="1" t="s">
        <v>52</v>
      </c>
      <c r="C52" s="1" t="s">
        <v>120</v>
      </c>
      <c r="D52" s="1" t="s">
        <v>60</v>
      </c>
      <c r="E52" s="1" t="s">
        <v>145</v>
      </c>
      <c r="F52" s="1" t="s">
        <v>125</v>
      </c>
      <c r="G52" s="1">
        <v>30</v>
      </c>
      <c r="H52" s="1">
        <f t="shared" si="0"/>
        <v>300</v>
      </c>
      <c r="I52" s="4">
        <f>VLOOKUP(F52,'[1]KAMDAR AGENCIES '!$C$5:$E$89,3,FALSE)</f>
        <v>3.19</v>
      </c>
      <c r="J52" s="4">
        <f t="shared" si="1"/>
        <v>60</v>
      </c>
      <c r="K52" s="4">
        <v>50</v>
      </c>
      <c r="L52" s="4">
        <f t="shared" si="2"/>
        <v>1067</v>
      </c>
    </row>
    <row r="53" spans="1:12">
      <c r="A53" s="1">
        <v>50</v>
      </c>
      <c r="B53" s="1" t="s">
        <v>55</v>
      </c>
      <c r="C53" s="1" t="s">
        <v>118</v>
      </c>
      <c r="D53" s="1" t="s">
        <v>58</v>
      </c>
      <c r="E53" s="1" t="s">
        <v>145</v>
      </c>
      <c r="F53" s="1" t="s">
        <v>124</v>
      </c>
      <c r="G53" s="1">
        <v>100</v>
      </c>
      <c r="H53" s="1">
        <f t="shared" si="0"/>
        <v>1000</v>
      </c>
      <c r="I53" s="4">
        <f>VLOOKUP(F53,'[1]KAMDAR AGENCIES '!$C$5:$E$89,3,FALSE)</f>
        <v>2</v>
      </c>
      <c r="J53" s="4">
        <f t="shared" si="1"/>
        <v>200</v>
      </c>
      <c r="K53" s="4">
        <v>50</v>
      </c>
      <c r="L53" s="4">
        <f t="shared" si="2"/>
        <v>2250</v>
      </c>
    </row>
    <row r="54" spans="1:12">
      <c r="A54" s="1">
        <v>51</v>
      </c>
      <c r="B54" s="1" t="s">
        <v>61</v>
      </c>
      <c r="C54" s="1" t="s">
        <v>121</v>
      </c>
      <c r="D54" s="1" t="s">
        <v>62</v>
      </c>
      <c r="E54" s="1" t="s">
        <v>145</v>
      </c>
      <c r="F54" s="1" t="s">
        <v>144</v>
      </c>
      <c r="G54" s="1">
        <v>27</v>
      </c>
      <c r="H54" s="1">
        <f t="shared" si="0"/>
        <v>270</v>
      </c>
      <c r="I54" s="4">
        <f>VLOOKUP(F54,'[1]KAMDAR AGENCIES '!$C$5:$E$89,3,FALSE)</f>
        <v>1.84</v>
      </c>
      <c r="J54" s="4">
        <f t="shared" si="1"/>
        <v>54</v>
      </c>
      <c r="K54" s="4">
        <v>50</v>
      </c>
      <c r="L54" s="4">
        <f t="shared" si="2"/>
        <v>600.79999999999995</v>
      </c>
    </row>
    <row r="55" spans="1:12">
      <c r="A55" s="1">
        <v>52</v>
      </c>
      <c r="B55" s="1" t="s">
        <v>0</v>
      </c>
      <c r="C55" s="1" t="s">
        <v>71</v>
      </c>
      <c r="D55" s="1" t="s">
        <v>1</v>
      </c>
      <c r="E55" s="1" t="s">
        <v>145</v>
      </c>
      <c r="F55" s="1" t="s">
        <v>122</v>
      </c>
      <c r="G55" s="1">
        <v>40</v>
      </c>
      <c r="H55" s="1">
        <f t="shared" si="0"/>
        <v>400</v>
      </c>
      <c r="I55" s="4">
        <f>VLOOKUP(F55,'[1]KAMDAR AGENCIES '!$C$5:$E$89,3,FALSE)</f>
        <v>2</v>
      </c>
      <c r="J55" s="4">
        <f t="shared" si="1"/>
        <v>80</v>
      </c>
      <c r="K55" s="4">
        <v>50</v>
      </c>
      <c r="L55" s="4">
        <f t="shared" si="2"/>
        <v>930</v>
      </c>
    </row>
    <row r="56" spans="1:12" s="9" customFormat="1">
      <c r="A56" s="18" t="s">
        <v>159</v>
      </c>
      <c r="B56" s="19"/>
      <c r="C56" s="19"/>
      <c r="D56" s="19"/>
      <c r="E56" s="19"/>
      <c r="F56" s="19"/>
      <c r="G56" s="19"/>
      <c r="H56" s="19"/>
      <c r="I56" s="20"/>
      <c r="J56" s="20"/>
      <c r="K56" s="21"/>
      <c r="L56" s="8">
        <f>ROUND(SUM(L4:L55),0)</f>
        <v>62473</v>
      </c>
    </row>
    <row r="57" spans="1:12" s="9" customFormat="1" ht="30" customHeight="1">
      <c r="A57" s="12" t="s">
        <v>155</v>
      </c>
      <c r="B57" s="12"/>
      <c r="C57" s="12"/>
      <c r="D57" s="12"/>
      <c r="E57" s="12"/>
      <c r="F57" s="12"/>
      <c r="G57" s="12"/>
      <c r="H57" s="12"/>
      <c r="I57" s="13"/>
      <c r="J57" s="13"/>
      <c r="K57" s="13"/>
      <c r="L57" s="13"/>
    </row>
    <row r="58" spans="1:12" s="9" customFormat="1" ht="30" customHeight="1">
      <c r="A58" s="12" t="s">
        <v>154</v>
      </c>
      <c r="B58" s="12"/>
      <c r="C58" s="12"/>
      <c r="D58" s="12"/>
      <c r="E58" s="12"/>
      <c r="F58" s="12"/>
      <c r="G58" s="12"/>
      <c r="H58" s="12"/>
      <c r="I58" s="13"/>
      <c r="J58" s="13"/>
      <c r="K58" s="13"/>
      <c r="L58" s="13"/>
    </row>
  </sheetData>
  <sortState ref="B2:H52">
    <sortCondition ref="B2:B52"/>
  </sortState>
  <mergeCells count="7">
    <mergeCell ref="A58:L58"/>
    <mergeCell ref="A1:H1"/>
    <mergeCell ref="I1:L1"/>
    <mergeCell ref="A2:H2"/>
    <mergeCell ref="I2:L2"/>
    <mergeCell ref="A56:K56"/>
    <mergeCell ref="A57:L57"/>
  </mergeCells>
  <conditionalFormatting sqref="C56:C58">
    <cfRule type="duplicateValues" dxfId="1" priority="1"/>
    <cfRule type="duplicateValues" dxfId="0" priority="2"/>
  </conditionalFormatting>
  <pageMargins left="0.35433070866141736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2025-06-21T10:23:44Z</cp:lastPrinted>
  <dcterms:created xsi:type="dcterms:W3CDTF">2025-06-05T06:53:49Z</dcterms:created>
  <dcterms:modified xsi:type="dcterms:W3CDTF">2025-06-21T10:36:42Z</dcterms:modified>
</cp:coreProperties>
</file>