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J10"/>
  <c r="H5" l="1"/>
  <c r="J5" s="1"/>
  <c r="H6"/>
  <c r="J6" s="1"/>
  <c r="H7"/>
  <c r="J7" s="1"/>
  <c r="H8"/>
  <c r="J8" s="1"/>
  <c r="H9"/>
  <c r="J9" s="1"/>
  <c r="H11"/>
  <c r="J11" s="1"/>
  <c r="H12"/>
  <c r="J12" s="1"/>
  <c r="H13"/>
  <c r="J13" s="1"/>
  <c r="H14"/>
  <c r="J14" s="1"/>
  <c r="H4"/>
  <c r="J4" s="1"/>
  <c r="J15" l="1"/>
</calcChain>
</file>

<file path=xl/sharedStrings.xml><?xml version="1.0" encoding="utf-8"?>
<sst xmlns="http://schemas.openxmlformats.org/spreadsheetml/2006/main" count="71" uniqueCount="55">
  <si>
    <t>INVOICE
PRAGATI LOGISTICS,SAMANTA SAHI KHUNTIA LANE,8984191006
GST No:21AGHPB9356M1Z9</t>
  </si>
  <si>
    <t>04/3/2025</t>
  </si>
  <si>
    <t>6549</t>
  </si>
  <si>
    <t>6551</t>
  </si>
  <si>
    <t>05/3/2025</t>
  </si>
  <si>
    <t>6555</t>
  </si>
  <si>
    <t>21/3/2025</t>
  </si>
  <si>
    <t>6602</t>
  </si>
  <si>
    <t>36604</t>
  </si>
  <si>
    <t>25/3/2025</t>
  </si>
  <si>
    <t>6609</t>
  </si>
  <si>
    <t>30/3/2025</t>
  </si>
  <si>
    <t>36614</t>
  </si>
  <si>
    <t>31/3/2025</t>
  </si>
  <si>
    <t>6645</t>
  </si>
  <si>
    <t>36628</t>
  </si>
  <si>
    <t>6654</t>
  </si>
  <si>
    <t>36557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</si>
  <si>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</si>
  <si>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</si>
  <si>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</si>
  <si>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</si>
  <si>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</si>
  <si>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</si>
  <si>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</si>
  <si>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</si>
  <si>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</si>
  <si>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</si>
  <si>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DO/23106</t>
  </si>
  <si>
    <t>DO/23107</t>
  </si>
  <si>
    <t>JA/27270</t>
  </si>
  <si>
    <t>JA/28220</t>
  </si>
  <si>
    <t>JA/28258</t>
  </si>
  <si>
    <t>JA/28506</t>
  </si>
  <si>
    <t>DO/24672</t>
  </si>
  <si>
    <t>JA/29198</t>
  </si>
  <si>
    <t>JA/29210</t>
  </si>
  <si>
    <t>JA/29256</t>
  </si>
  <si>
    <t>MA/15886</t>
  </si>
  <si>
    <t>RAJKANIKA</t>
  </si>
  <si>
    <t>NAYAGARH</t>
  </si>
  <si>
    <t>LOISINGHA</t>
  </si>
  <si>
    <t>CHHATRAPUR</t>
  </si>
  <si>
    <t>G UDAYAGIRI</t>
  </si>
  <si>
    <t>KORADA</t>
  </si>
  <si>
    <t>NIMAPARA</t>
  </si>
  <si>
    <t>BHUBAN</t>
  </si>
  <si>
    <t>BALASORE</t>
  </si>
  <si>
    <t>PAPADAHANDI</t>
  </si>
  <si>
    <t>CTC</t>
  </si>
  <si>
    <t>Kindly, verify &amp; confirm within 7 days, else GST will be filed by 20th APR, 2025. 
GST to be paid by Consignor under Reverse Charge Mechanism(RCM) as per GST.</t>
  </si>
  <si>
    <t>TO</t>
  </si>
  <si>
    <t>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</t>
  </si>
  <si>
    <t xml:space="preserve">Bill Date:31/03/2025
Bill NO : 39002
Total Amount:15626.00
</t>
  </si>
  <si>
    <t>(RUPEES FIFTEEN THOUSAND SIX HUNDRED TWENTY SIX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</si>
</sst>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114300</xdr:rowOff>
    </xdr:from>
    <xdr:to>
      <xdr:col>5</xdr:col>
      <xdr:colOff>257176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6" y="114300"/>
          <a:ext cx="3181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U15" sqref="U15"/>
    </sheetView>
  </sheetViews>
  <sheetFormatPr defaultRowHeight="15"/>
  <cols>
    <col min="1" max="1" width="3.5703125" style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6.140625" style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3"/>
      <c r="B1" s="13"/>
      <c r="C1" s="13"/>
      <c r="D1" s="13"/>
      <c r="E1" s="13"/>
      <c r="F1" s="13"/>
      <c r="G1" s="12" t="s">
        <v>0</v>
      </c>
      <c r="H1" s="12"/>
      <c r="I1" s="12"/>
      <c r="J1" s="12"/>
    </row>
    <row r="2" spans="1:10" ht="82.5" customHeight="1">
      <c r="A2" s="13" t="s">
        <v>52</v>
      </c>
      <c r="B2" s="13"/>
      <c r="C2" s="13"/>
      <c r="D2" s="13"/>
      <c r="E2" s="13"/>
      <c r="F2" s="13"/>
      <c r="G2" s="12" t="s">
        <v>53</v>
      </c>
      <c r="H2" s="12"/>
      <c r="I2" s="12"/>
      <c r="J2" s="12"/>
    </row>
    <row r="3" spans="1:10" s="3" customFormat="1" ht="14.25" customHeight="1">
      <c r="A3" s="5" t="s">
        <v>19</v>
      </c>
      <c r="B3" s="5" t="s">
        <v>20</v>
      </c>
      <c r="C3" s="5" t="s">
        <v>21</v>
      </c>
      <c r="D3" s="5" t="s">
        <v>22</v>
      </c>
      <c r="E3" s="5" t="s">
        <v>51</v>
      </c>
      <c r="F3" s="5" t="s">
        <v>23</v>
      </c>
      <c r="G3" s="5" t="s">
        <v>24</v>
      </c>
      <c r="H3" s="8" t="s">
        <v>25</v>
      </c>
      <c r="I3" s="8" t="s">
        <v>26</v>
      </c>
      <c r="J3" s="8" t="s">
        <v>27</v>
      </c>
    </row>
    <row r="4" spans="1:10" ht="14.25" customHeight="1">
      <c r="A4" s="18">
        <v>1</v>
      </c>
      <c r="B4" s="4" t="s">
        <v>1</v>
      </c>
      <c r="C4" s="4" t="s">
        <v>28</v>
      </c>
      <c r="D4" s="4" t="s">
        <v>49</v>
      </c>
      <c r="E4" s="4" t="s">
        <v>39</v>
      </c>
      <c r="F4" s="4" t="s">
        <v>2</v>
      </c>
      <c r="G4" s="4">
        <v>7</v>
      </c>
      <c r="H4" s="6">
        <f>VLOOKUP(E4,'[1]ANCHOR HEALTH &amp; BEAUTY CARE'!$C$4:$D$246,2,FALSE)</f>
        <v>43.75</v>
      </c>
      <c r="I4" s="6">
        <v>20</v>
      </c>
      <c r="J4" s="6">
        <f>G4*H4+I4</f>
        <v>326.25</v>
      </c>
    </row>
    <row r="5" spans="1:10" ht="14.25" customHeight="1">
      <c r="A5" s="18">
        <v>2</v>
      </c>
      <c r="B5" s="4" t="s">
        <v>1</v>
      </c>
      <c r="C5" s="4" t="s">
        <v>29</v>
      </c>
      <c r="D5" s="4" t="s">
        <v>49</v>
      </c>
      <c r="E5" s="4" t="s">
        <v>40</v>
      </c>
      <c r="F5" s="4" t="s">
        <v>3</v>
      </c>
      <c r="G5" s="4">
        <v>11</v>
      </c>
      <c r="H5" s="6">
        <f>VLOOKUP(E5,'[1]ANCHOR HEALTH &amp; BEAUTY CARE'!$C$4:$D$246,2,FALSE)</f>
        <v>40</v>
      </c>
      <c r="I5" s="6">
        <v>20</v>
      </c>
      <c r="J5" s="6">
        <f t="shared" ref="J5:J14" si="0">G5*H5+I5</f>
        <v>460</v>
      </c>
    </row>
    <row r="6" spans="1:10" ht="14.25" customHeight="1">
      <c r="A6" s="18">
        <v>3</v>
      </c>
      <c r="B6" s="4" t="s">
        <v>4</v>
      </c>
      <c r="C6" s="4" t="s">
        <v>30</v>
      </c>
      <c r="D6" s="4" t="s">
        <v>49</v>
      </c>
      <c r="E6" s="4" t="s">
        <v>41</v>
      </c>
      <c r="F6" s="4" t="s">
        <v>5</v>
      </c>
      <c r="G6" s="4">
        <v>68</v>
      </c>
      <c r="H6" s="6">
        <f>VLOOKUP(E6,'[1]ANCHOR HEALTH &amp; BEAUTY CARE'!$C$4:$D$246,2,FALSE)</f>
        <v>70</v>
      </c>
      <c r="I6" s="6">
        <v>20</v>
      </c>
      <c r="J6" s="6">
        <f t="shared" si="0"/>
        <v>4780</v>
      </c>
    </row>
    <row r="7" spans="1:10" ht="14.25" customHeight="1">
      <c r="A7" s="18">
        <v>4</v>
      </c>
      <c r="B7" s="4" t="s">
        <v>4</v>
      </c>
      <c r="C7" s="4" t="s">
        <v>38</v>
      </c>
      <c r="D7" s="4" t="s">
        <v>49</v>
      </c>
      <c r="E7" s="4" t="s">
        <v>48</v>
      </c>
      <c r="F7" s="4" t="s">
        <v>17</v>
      </c>
      <c r="G7" s="4">
        <v>15</v>
      </c>
      <c r="H7" s="6">
        <f>VLOOKUP(E7,'[1]ANCHOR HEALTH &amp; BEAUTY CARE'!$C$4:$D$246,2,FALSE)</f>
        <v>60</v>
      </c>
      <c r="I7" s="6">
        <v>20</v>
      </c>
      <c r="J7" s="6">
        <f t="shared" si="0"/>
        <v>920</v>
      </c>
    </row>
    <row r="8" spans="1:10" ht="14.25" customHeight="1">
      <c r="A8" s="18">
        <v>5</v>
      </c>
      <c r="B8" s="4" t="s">
        <v>6</v>
      </c>
      <c r="C8" s="4" t="s">
        <v>31</v>
      </c>
      <c r="D8" s="4" t="s">
        <v>49</v>
      </c>
      <c r="E8" s="4" t="s">
        <v>42</v>
      </c>
      <c r="F8" s="4" t="s">
        <v>7</v>
      </c>
      <c r="G8" s="4">
        <v>20</v>
      </c>
      <c r="H8" s="6">
        <f>VLOOKUP(E8,'[1]ANCHOR HEALTH &amp; BEAUTY CARE'!$C$4:$D$246,2,FALSE)</f>
        <v>50</v>
      </c>
      <c r="I8" s="6">
        <v>20</v>
      </c>
      <c r="J8" s="6">
        <f t="shared" si="0"/>
        <v>1020</v>
      </c>
    </row>
    <row r="9" spans="1:10" ht="14.25" customHeight="1">
      <c r="A9" s="18">
        <v>6</v>
      </c>
      <c r="B9" s="4" t="s">
        <v>6</v>
      </c>
      <c r="C9" s="4" t="s">
        <v>32</v>
      </c>
      <c r="D9" s="4" t="s">
        <v>49</v>
      </c>
      <c r="E9" s="4" t="s">
        <v>43</v>
      </c>
      <c r="F9" s="4" t="s">
        <v>8</v>
      </c>
      <c r="G9" s="4">
        <v>26</v>
      </c>
      <c r="H9" s="6">
        <f>VLOOKUP(E9,'[1]ANCHOR HEALTH &amp; BEAUTY CARE'!$C$4:$D$246,2,FALSE)</f>
        <v>60</v>
      </c>
      <c r="I9" s="6">
        <v>20</v>
      </c>
      <c r="J9" s="6">
        <f t="shared" si="0"/>
        <v>1580</v>
      </c>
    </row>
    <row r="10" spans="1:10" ht="14.25" customHeight="1">
      <c r="A10" s="18">
        <v>7</v>
      </c>
      <c r="B10" s="4" t="s">
        <v>9</v>
      </c>
      <c r="C10" s="4" t="s">
        <v>33</v>
      </c>
      <c r="D10" s="4" t="s">
        <v>49</v>
      </c>
      <c r="E10" s="4" t="s">
        <v>44</v>
      </c>
      <c r="F10" s="4" t="s">
        <v>10</v>
      </c>
      <c r="G10" s="4">
        <v>52</v>
      </c>
      <c r="H10" s="9">
        <v>45</v>
      </c>
      <c r="I10" s="6">
        <v>20</v>
      </c>
      <c r="J10" s="6">
        <f t="shared" si="0"/>
        <v>2360</v>
      </c>
    </row>
    <row r="11" spans="1:10" ht="14.25" customHeight="1">
      <c r="A11" s="18">
        <v>8</v>
      </c>
      <c r="B11" s="4" t="s">
        <v>11</v>
      </c>
      <c r="C11" s="4" t="s">
        <v>34</v>
      </c>
      <c r="D11" s="4" t="s">
        <v>49</v>
      </c>
      <c r="E11" s="4" t="s">
        <v>45</v>
      </c>
      <c r="F11" s="4" t="s">
        <v>12</v>
      </c>
      <c r="G11" s="4">
        <v>9</v>
      </c>
      <c r="H11" s="6">
        <f>VLOOKUP(E11,'[1]ANCHOR HEALTH &amp; BEAUTY CARE'!$C$4:$D$246,2,FALSE)</f>
        <v>37.5</v>
      </c>
      <c r="I11" s="6">
        <v>20</v>
      </c>
      <c r="J11" s="6">
        <f t="shared" si="0"/>
        <v>357.5</v>
      </c>
    </row>
    <row r="12" spans="1:10" ht="14.25" customHeight="1">
      <c r="A12" s="18">
        <v>9</v>
      </c>
      <c r="B12" s="4" t="s">
        <v>13</v>
      </c>
      <c r="C12" s="4" t="s">
        <v>35</v>
      </c>
      <c r="D12" s="4" t="s">
        <v>49</v>
      </c>
      <c r="E12" s="4" t="s">
        <v>40</v>
      </c>
      <c r="F12" s="4" t="s">
        <v>14</v>
      </c>
      <c r="G12" s="4">
        <v>11</v>
      </c>
      <c r="H12" s="6">
        <f>VLOOKUP(E12,'[1]ANCHOR HEALTH &amp; BEAUTY CARE'!$C$4:$D$246,2,FALSE)</f>
        <v>40</v>
      </c>
      <c r="I12" s="6">
        <v>20</v>
      </c>
      <c r="J12" s="6">
        <f t="shared" si="0"/>
        <v>460</v>
      </c>
    </row>
    <row r="13" spans="1:10" ht="14.25" customHeight="1">
      <c r="A13" s="18">
        <v>10</v>
      </c>
      <c r="B13" s="4" t="s">
        <v>13</v>
      </c>
      <c r="C13" s="4" t="s">
        <v>36</v>
      </c>
      <c r="D13" s="4" t="s">
        <v>49</v>
      </c>
      <c r="E13" s="4" t="s">
        <v>46</v>
      </c>
      <c r="F13" s="4" t="s">
        <v>15</v>
      </c>
      <c r="G13" s="4">
        <v>9</v>
      </c>
      <c r="H13" s="6">
        <f>VLOOKUP(E13,'[1]ANCHOR HEALTH &amp; BEAUTY CARE'!$C$4:$D$246,2,FALSE)</f>
        <v>40</v>
      </c>
      <c r="I13" s="6">
        <v>20</v>
      </c>
      <c r="J13" s="6">
        <f t="shared" si="0"/>
        <v>380</v>
      </c>
    </row>
    <row r="14" spans="1:10" ht="14.25" customHeight="1">
      <c r="A14" s="18">
        <v>11</v>
      </c>
      <c r="B14" s="4" t="s">
        <v>13</v>
      </c>
      <c r="C14" s="4" t="s">
        <v>37</v>
      </c>
      <c r="D14" s="4" t="s">
        <v>49</v>
      </c>
      <c r="E14" s="4" t="s">
        <v>47</v>
      </c>
      <c r="F14" s="4" t="s">
        <v>16</v>
      </c>
      <c r="G14" s="4">
        <v>79</v>
      </c>
      <c r="H14" s="6">
        <f>VLOOKUP(E14,'[1]ANCHOR HEALTH &amp; BEAUTY CARE'!$C$4:$D$246,2,FALSE)</f>
        <v>37.5</v>
      </c>
      <c r="I14" s="6">
        <v>20</v>
      </c>
      <c r="J14" s="6">
        <f t="shared" si="0"/>
        <v>2982.5</v>
      </c>
    </row>
    <row r="15" spans="1:10" s="3" customFormat="1">
      <c r="A15" s="14" t="s">
        <v>54</v>
      </c>
      <c r="B15" s="15"/>
      <c r="C15" s="15"/>
      <c r="D15" s="15"/>
      <c r="E15" s="15"/>
      <c r="F15" s="15"/>
      <c r="G15" s="15"/>
      <c r="H15" s="16"/>
      <c r="I15" s="17"/>
      <c r="J15" s="7">
        <f>ROUND(SUM(J4:J14),0)</f>
        <v>15626</v>
      </c>
    </row>
    <row r="16" spans="1:10" s="3" customFormat="1" ht="30" customHeight="1">
      <c r="A16" s="10" t="s">
        <v>50</v>
      </c>
      <c r="B16" s="10"/>
      <c r="C16" s="10"/>
      <c r="D16" s="10"/>
      <c r="E16" s="10"/>
      <c r="F16" s="10"/>
      <c r="G16" s="10"/>
      <c r="H16" s="11"/>
      <c r="I16" s="11"/>
      <c r="J16" s="11"/>
    </row>
    <row r="17" spans="1:10" s="3" customFormat="1" ht="30" customHeight="1">
      <c r="A17" s="10" t="s">
        <v>18</v>
      </c>
      <c r="B17" s="10"/>
      <c r="C17" s="10"/>
      <c r="D17" s="10"/>
      <c r="E17" s="10"/>
      <c r="F17" s="10"/>
      <c r="G17" s="10"/>
      <c r="H17" s="11"/>
      <c r="I17" s="11"/>
      <c r="J17" s="11"/>
    </row>
    <row r="18" spans="1:10">
      <c r="G18" s="5">
        <f>SUM(G4:G14)</f>
        <v>307</v>
      </c>
    </row>
  </sheetData>
  <sortState ref="B4:J14">
    <sortCondition ref="B4"/>
  </sortState>
  <mergeCells count="7">
    <mergeCell ref="A16:J16"/>
    <mergeCell ref="A17:J17"/>
    <mergeCell ref="G1:J1"/>
    <mergeCell ref="G2:J2"/>
    <mergeCell ref="A1:F1"/>
    <mergeCell ref="A2:F2"/>
    <mergeCell ref="A15:I15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2025-04-05T04:48:40Z</dcterms:created>
  <dcterms:modified xsi:type="dcterms:W3CDTF">2025-04-15T12:07:43Z</dcterms:modified>
</cp:coreProperties>
</file>