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H19" i="1" l="1"/>
  <c r="K17" i="1"/>
  <c r="J17" i="1"/>
  <c r="K16" i="1"/>
  <c r="J16" i="1"/>
  <c r="M16" i="1" s="1"/>
  <c r="K15" i="1"/>
  <c r="J15" i="1"/>
  <c r="M15" i="1" s="1"/>
  <c r="K14" i="1"/>
  <c r="J14" i="1"/>
  <c r="M14" i="1" s="1"/>
  <c r="K13" i="1"/>
  <c r="J13" i="1"/>
  <c r="M13" i="1" s="1"/>
  <c r="K12" i="1"/>
  <c r="J12" i="1"/>
  <c r="M12" i="1" s="1"/>
  <c r="K11" i="1"/>
  <c r="J11" i="1"/>
  <c r="M11" i="1" s="1"/>
  <c r="K10" i="1"/>
  <c r="J10" i="1"/>
  <c r="M10" i="1" s="1"/>
  <c r="K9" i="1"/>
  <c r="J9" i="1"/>
  <c r="M9" i="1" s="1"/>
  <c r="K8" i="1"/>
  <c r="J8" i="1"/>
  <c r="M8" i="1" s="1"/>
  <c r="K7" i="1"/>
  <c r="J7" i="1"/>
  <c r="M7" i="1" s="1"/>
  <c r="K6" i="1"/>
  <c r="J6" i="1"/>
  <c r="M6" i="1" s="1"/>
  <c r="K5" i="1"/>
  <c r="J5" i="1"/>
  <c r="M5" i="1" s="1"/>
  <c r="M17" i="1" l="1"/>
  <c r="M18" i="1"/>
</calcChain>
</file>

<file path=xl/sharedStrings.xml><?xml version="1.0" encoding="utf-8"?>
<sst xmlns="http://schemas.openxmlformats.org/spreadsheetml/2006/main" count="98" uniqueCount="64">
  <si>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</si>
  <si>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</si>
  <si>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</si>
  <si>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</si>
  <si>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</si>
  <si>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</si>
  <si>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</si>
  <si>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</si>
  <si>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</si>
  <si>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</si>
  <si>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</si>
  <si>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</si>
  <si>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DESTINATION</t>
  </si>
  <si>
    <t>CTC</t>
  </si>
  <si>
    <t>JHARSUGUDA</t>
  </si>
  <si>
    <t>ANGUL</t>
  </si>
  <si>
    <t>KHURDA</t>
  </si>
  <si>
    <t>INV. NO.</t>
  </si>
  <si>
    <t>CASE</t>
  </si>
  <si>
    <t>RATE</t>
  </si>
  <si>
    <t>PRODUCT</t>
  </si>
  <si>
    <t>TUBE</t>
  </si>
  <si>
    <t>BALASORE</t>
  </si>
  <si>
    <t>BARIPADA</t>
  </si>
  <si>
    <t xml:space="preserve">TYRE </t>
  </si>
  <si>
    <t>SORO</t>
  </si>
  <si>
    <t>JALESWAR</t>
  </si>
  <si>
    <t>CHARAMPA</t>
  </si>
  <si>
    <t>Declaration � Kindly verify and confirm before 20/02/2026</t>
  </si>
  <si>
    <t>08/1/2026</t>
  </si>
  <si>
    <t>PL/DO/14516</t>
  </si>
  <si>
    <t>2343</t>
  </si>
  <si>
    <t>15/1/2026</t>
  </si>
  <si>
    <t>PL/DO/14890</t>
  </si>
  <si>
    <t>1421</t>
  </si>
  <si>
    <t>19/1/2026</t>
  </si>
  <si>
    <t>PL/MA/10659</t>
  </si>
  <si>
    <t>2480</t>
  </si>
  <si>
    <t>DASPALLA</t>
  </si>
  <si>
    <t>20/1/2026</t>
  </si>
  <si>
    <t>PL/MA/10695</t>
  </si>
  <si>
    <t>2489</t>
  </si>
  <si>
    <t>29/1/2026</t>
  </si>
  <si>
    <t>PL/MA/11014</t>
  </si>
  <si>
    <t>2594</t>
  </si>
  <si>
    <t>31/1/2026</t>
  </si>
  <si>
    <t>PL/DO/15650</t>
  </si>
  <si>
    <t>2642</t>
  </si>
  <si>
    <t>PL/MA/11142</t>
  </si>
  <si>
    <t>2630</t>
  </si>
  <si>
    <t>PL/MA/11143</t>
  </si>
  <si>
    <t>2644</t>
  </si>
  <si>
    <t>PL/MA/11149</t>
  </si>
  <si>
    <t>1392</t>
  </si>
  <si>
    <t>PL/MA/11150</t>
  </si>
  <si>
    <t>2634</t>
  </si>
  <si>
    <t>PL/MA/11163</t>
  </si>
  <si>
    <t>1390</t>
  </si>
  <si>
    <t>PL/MA/11167</t>
  </si>
  <si>
    <t>1379</t>
  </si>
  <si>
    <t>PL/MA/11171</t>
  </si>
  <si>
    <t>2631</t>
  </si>
  <si>
    <t>(RUPEES TWO THOUSAND FOUR HUNDRED FIVE ONLY)</t>
  </si>
  <si>
    <t>Bill Date: 31/01/2026
Bill NO : 26091
Total Amount: 2405.00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</si>
</sst>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1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/>
    <xf numFmtId="0" fontId="3" fillId="0" borderId="17" xfId="0" applyNumberFormat="1" applyFont="1" applyBorder="1"/>
    <xf numFmtId="0" fontId="0" fillId="0" borderId="27" xfId="0" applyNumberFormat="1" applyFont="1" applyBorder="1"/>
    <xf numFmtId="0" fontId="0" fillId="0" borderId="28" xfId="0" applyNumberFormat="1" applyFont="1" applyBorder="1"/>
    <xf numFmtId="0" fontId="3" fillId="0" borderId="21" xfId="0" applyNumberFormat="1" applyFont="1" applyBorder="1"/>
    <xf numFmtId="0" fontId="0" fillId="0" borderId="29" xfId="0" applyNumberFormat="1" applyFont="1" applyBorder="1"/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  <xf numFmtId="0" fontId="0" fillId="0" borderId="30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0</xdr:rowOff>
    </xdr:from>
    <xdr:to>
      <xdr:col>7</xdr:col>
      <xdr:colOff>209549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200025"/>
          <a:ext cx="39719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2"/>
  <sheetViews>
    <sheetView tabSelected="1" workbookViewId="0">
      <selection activeCell="T4" sqref="T4"/>
    </sheetView>
  </sheetViews>
  <sheetFormatPr defaultRowHeight="15"/>
  <cols>
    <col min="1" max="1" width="1.7109375" customWidth="1"/>
    <col min="2" max="2" width="3.42578125" bestFit="1" customWidth="1"/>
    <col min="3" max="3" width="10.7109375" bestFit="1" customWidth="1"/>
    <col min="4" max="4" width="13.140625" customWidth="1"/>
    <col min="5" max="5" width="9.85546875" bestFit="1" customWidth="1"/>
    <col min="6" max="6" width="6.42578125" bestFit="1" customWidth="1"/>
    <col min="7" max="7" width="13.140625" bestFit="1" customWidth="1"/>
    <col min="8" max="8" width="6" customWidth="1"/>
    <col min="9" max="9" width="7.140625" customWidth="1"/>
    <col min="10" max="10" width="6" customWidth="1"/>
    <col min="11" max="11" width="7.140625" bestFit="1" customWidth="1"/>
    <col min="12" max="12" width="6.42578125" bestFit="1" customWidth="1"/>
    <col min="13" max="13" width="7.7109375" customWidth="1"/>
    <col min="14" max="14" width="9.5703125" bestFit="1" customWidth="1"/>
  </cols>
  <sheetData>
    <row r="1" spans="2:23" ht="15.75" thickBot="1"/>
    <row r="2" spans="2:23" s="1" customFormat="1" ht="69" customHeight="1" thickBot="1">
      <c r="B2" s="29"/>
      <c r="C2" s="30"/>
      <c r="D2" s="30"/>
      <c r="E2" s="30"/>
      <c r="F2" s="30"/>
      <c r="G2" s="30"/>
      <c r="H2" s="30"/>
      <c r="I2" s="31" t="s">
        <v>6</v>
      </c>
      <c r="J2" s="31"/>
      <c r="K2" s="31"/>
      <c r="L2" s="31"/>
      <c r="M2" s="32"/>
    </row>
    <row r="3" spans="2:23" s="1" customFormat="1" ht="92.25" customHeight="1" thickBot="1">
      <c r="B3" s="33" t="s">
        <v>7</v>
      </c>
      <c r="C3" s="34"/>
      <c r="D3" s="34"/>
      <c r="E3" s="34"/>
      <c r="F3" s="34"/>
      <c r="G3" s="34"/>
      <c r="H3" s="34"/>
      <c r="I3" s="35" t="s">
        <v>63</v>
      </c>
      <c r="J3" s="31"/>
      <c r="K3" s="31"/>
      <c r="L3" s="31"/>
      <c r="M3" s="32"/>
    </row>
    <row r="4" spans="2:23" s="3" customFormat="1" ht="15.75" thickBot="1">
      <c r="B4" s="15" t="s">
        <v>10</v>
      </c>
      <c r="C4" s="16" t="s">
        <v>0</v>
      </c>
      <c r="D4" s="16" t="s">
        <v>11</v>
      </c>
      <c r="E4" s="16" t="s">
        <v>17</v>
      </c>
      <c r="F4" s="16" t="s">
        <v>1</v>
      </c>
      <c r="G4" s="16" t="s">
        <v>12</v>
      </c>
      <c r="H4" s="16" t="s">
        <v>18</v>
      </c>
      <c r="I4" s="17" t="s">
        <v>19</v>
      </c>
      <c r="J4" s="17" t="s">
        <v>2</v>
      </c>
      <c r="K4" s="17" t="s">
        <v>3</v>
      </c>
      <c r="L4" s="17" t="s">
        <v>4</v>
      </c>
      <c r="M4" s="18" t="s">
        <v>5</v>
      </c>
      <c r="N4" s="19" t="s">
        <v>20</v>
      </c>
      <c r="R4" s="1"/>
      <c r="S4" s="1"/>
      <c r="W4" s="1"/>
    </row>
    <row r="5" spans="2:23" s="3" customFormat="1">
      <c r="B5" s="8">
        <v>1</v>
      </c>
      <c r="C5" s="9" t="s">
        <v>29</v>
      </c>
      <c r="D5" s="9" t="s">
        <v>30</v>
      </c>
      <c r="E5" s="9" t="s">
        <v>31</v>
      </c>
      <c r="F5" s="37" t="s">
        <v>13</v>
      </c>
      <c r="G5" s="9" t="s">
        <v>23</v>
      </c>
      <c r="H5" s="9">
        <v>1</v>
      </c>
      <c r="I5" s="10">
        <v>98</v>
      </c>
      <c r="J5" s="10">
        <f>H5*2</f>
        <v>2</v>
      </c>
      <c r="K5" s="10">
        <f>H5*15</f>
        <v>15</v>
      </c>
      <c r="L5" s="10">
        <v>30</v>
      </c>
      <c r="M5" s="10">
        <f>H5*I5+J5+K5+L5</f>
        <v>145</v>
      </c>
      <c r="N5" s="38" t="s">
        <v>21</v>
      </c>
      <c r="R5" s="1"/>
      <c r="S5" s="1"/>
      <c r="W5" s="1"/>
    </row>
    <row r="6" spans="2:23" s="3" customFormat="1">
      <c r="B6" s="11">
        <v>2</v>
      </c>
      <c r="C6" s="2" t="s">
        <v>32</v>
      </c>
      <c r="D6" s="2" t="s">
        <v>33</v>
      </c>
      <c r="E6" s="2" t="s">
        <v>34</v>
      </c>
      <c r="F6" s="36" t="s">
        <v>13</v>
      </c>
      <c r="G6" s="2" t="s">
        <v>16</v>
      </c>
      <c r="H6" s="2">
        <v>2</v>
      </c>
      <c r="I6" s="4">
        <v>93</v>
      </c>
      <c r="J6" s="4">
        <f>H6*2</f>
        <v>4</v>
      </c>
      <c r="K6" s="4">
        <f>H6*15</f>
        <v>30</v>
      </c>
      <c r="L6" s="4">
        <v>30</v>
      </c>
      <c r="M6" s="4">
        <f>H6*I6+J6+K6+L6</f>
        <v>250</v>
      </c>
      <c r="N6" s="39" t="s">
        <v>21</v>
      </c>
      <c r="R6" s="1"/>
      <c r="S6" s="1"/>
      <c r="W6" s="1"/>
    </row>
    <row r="7" spans="2:23" s="3" customFormat="1">
      <c r="B7" s="11">
        <v>3</v>
      </c>
      <c r="C7" s="2" t="s">
        <v>35</v>
      </c>
      <c r="D7" s="2" t="s">
        <v>36</v>
      </c>
      <c r="E7" s="2" t="s">
        <v>37</v>
      </c>
      <c r="F7" s="36" t="s">
        <v>13</v>
      </c>
      <c r="G7" s="2" t="s">
        <v>38</v>
      </c>
      <c r="H7" s="2">
        <v>1</v>
      </c>
      <c r="I7" s="4">
        <v>115</v>
      </c>
      <c r="J7" s="4">
        <f>H7*2</f>
        <v>2</v>
      </c>
      <c r="K7" s="4">
        <f>H7*15</f>
        <v>15</v>
      </c>
      <c r="L7" s="4">
        <v>30</v>
      </c>
      <c r="M7" s="4">
        <f>H7*I7+J7+K7+L7</f>
        <v>162</v>
      </c>
      <c r="N7" s="39" t="s">
        <v>21</v>
      </c>
      <c r="R7" s="1"/>
      <c r="S7" s="1"/>
      <c r="W7" s="1"/>
    </row>
    <row r="8" spans="2:23" s="3" customFormat="1">
      <c r="B8" s="11">
        <v>4</v>
      </c>
      <c r="C8" s="2" t="s">
        <v>39</v>
      </c>
      <c r="D8" s="2" t="s">
        <v>40</v>
      </c>
      <c r="E8" s="2" t="s">
        <v>41</v>
      </c>
      <c r="F8" s="36" t="s">
        <v>13</v>
      </c>
      <c r="G8" s="2" t="s">
        <v>23</v>
      </c>
      <c r="H8" s="2">
        <v>1</v>
      </c>
      <c r="I8" s="4">
        <v>98</v>
      </c>
      <c r="J8" s="4">
        <f>H8*2</f>
        <v>2</v>
      </c>
      <c r="K8" s="4">
        <f>H8*15</f>
        <v>15</v>
      </c>
      <c r="L8" s="4">
        <v>30</v>
      </c>
      <c r="M8" s="4">
        <f>H8*I8+J8+K8+L8</f>
        <v>145</v>
      </c>
      <c r="N8" s="39" t="s">
        <v>21</v>
      </c>
      <c r="R8" s="1"/>
      <c r="S8" s="1"/>
      <c r="W8" s="1"/>
    </row>
    <row r="9" spans="2:23" s="3" customFormat="1">
      <c r="B9" s="11">
        <v>5</v>
      </c>
      <c r="C9" s="2" t="s">
        <v>42</v>
      </c>
      <c r="D9" s="2" t="s">
        <v>43</v>
      </c>
      <c r="E9" s="2" t="s">
        <v>44</v>
      </c>
      <c r="F9" s="36" t="s">
        <v>13</v>
      </c>
      <c r="G9" s="2" t="s">
        <v>27</v>
      </c>
      <c r="H9" s="2">
        <v>2</v>
      </c>
      <c r="I9" s="4">
        <v>105</v>
      </c>
      <c r="J9" s="4">
        <f>H9*2</f>
        <v>4</v>
      </c>
      <c r="K9" s="4">
        <f>H9*15</f>
        <v>30</v>
      </c>
      <c r="L9" s="4">
        <v>30</v>
      </c>
      <c r="M9" s="4">
        <f>H9*I9+J9+K9+L9</f>
        <v>274</v>
      </c>
      <c r="N9" s="39" t="s">
        <v>21</v>
      </c>
      <c r="R9" s="1"/>
      <c r="S9" s="1"/>
      <c r="W9" s="1"/>
    </row>
    <row r="10" spans="2:23" s="3" customFormat="1">
      <c r="B10" s="11">
        <v>6</v>
      </c>
      <c r="C10" s="2" t="s">
        <v>45</v>
      </c>
      <c r="D10" s="2" t="s">
        <v>46</v>
      </c>
      <c r="E10" s="2" t="s">
        <v>47</v>
      </c>
      <c r="F10" s="36" t="s">
        <v>13</v>
      </c>
      <c r="G10" s="2" t="s">
        <v>16</v>
      </c>
      <c r="H10" s="2">
        <v>2</v>
      </c>
      <c r="I10" s="4">
        <v>93</v>
      </c>
      <c r="J10" s="4">
        <f>H10*2</f>
        <v>4</v>
      </c>
      <c r="K10" s="4">
        <f>H10*15</f>
        <v>30</v>
      </c>
      <c r="L10" s="4">
        <v>30</v>
      </c>
      <c r="M10" s="4">
        <f>H10*I10+J10+K10+L10</f>
        <v>250</v>
      </c>
      <c r="N10" s="39" t="s">
        <v>21</v>
      </c>
      <c r="R10" s="1"/>
      <c r="S10" s="1"/>
      <c r="W10" s="1"/>
    </row>
    <row r="11" spans="2:23" s="3" customFormat="1">
      <c r="B11" s="11">
        <v>7</v>
      </c>
      <c r="C11" s="2" t="s">
        <v>45</v>
      </c>
      <c r="D11" s="2" t="s">
        <v>48</v>
      </c>
      <c r="E11" s="2" t="s">
        <v>49</v>
      </c>
      <c r="F11" s="36" t="s">
        <v>13</v>
      </c>
      <c r="G11" s="2" t="s">
        <v>26</v>
      </c>
      <c r="H11" s="2">
        <v>1</v>
      </c>
      <c r="I11" s="4">
        <v>93</v>
      </c>
      <c r="J11" s="4">
        <f>H11*2</f>
        <v>2</v>
      </c>
      <c r="K11" s="4">
        <f>H11*15</f>
        <v>15</v>
      </c>
      <c r="L11" s="4">
        <v>30</v>
      </c>
      <c r="M11" s="4">
        <f>H11*I11+J11+K11+L11</f>
        <v>140</v>
      </c>
      <c r="N11" s="39" t="s">
        <v>21</v>
      </c>
      <c r="R11" s="1"/>
      <c r="S11" s="1"/>
      <c r="W11" s="1"/>
    </row>
    <row r="12" spans="2:23" s="3" customFormat="1">
      <c r="B12" s="11">
        <v>8</v>
      </c>
      <c r="C12" s="2" t="s">
        <v>45</v>
      </c>
      <c r="D12" s="2" t="s">
        <v>50</v>
      </c>
      <c r="E12" s="2" t="s">
        <v>51</v>
      </c>
      <c r="F12" s="36" t="s">
        <v>13</v>
      </c>
      <c r="G12" s="2" t="s">
        <v>22</v>
      </c>
      <c r="H12" s="2">
        <v>1</v>
      </c>
      <c r="I12" s="4">
        <v>98</v>
      </c>
      <c r="J12" s="4">
        <f>H12*2</f>
        <v>2</v>
      </c>
      <c r="K12" s="4">
        <f>H12*15</f>
        <v>15</v>
      </c>
      <c r="L12" s="4">
        <v>30</v>
      </c>
      <c r="M12" s="4">
        <f>H12*I12+J12+K12+L12</f>
        <v>145</v>
      </c>
      <c r="N12" s="39" t="s">
        <v>21</v>
      </c>
      <c r="R12" s="1"/>
      <c r="S12" s="1"/>
      <c r="W12" s="1"/>
    </row>
    <row r="13" spans="2:23" s="3" customFormat="1">
      <c r="B13" s="11">
        <v>9</v>
      </c>
      <c r="C13" s="2" t="s">
        <v>45</v>
      </c>
      <c r="D13" s="2" t="s">
        <v>52</v>
      </c>
      <c r="E13" s="2" t="s">
        <v>53</v>
      </c>
      <c r="F13" s="36" t="s">
        <v>13</v>
      </c>
      <c r="G13" s="2" t="s">
        <v>22</v>
      </c>
      <c r="H13" s="2">
        <v>1</v>
      </c>
      <c r="I13" s="4">
        <v>163</v>
      </c>
      <c r="J13" s="4">
        <f>H13*2</f>
        <v>2</v>
      </c>
      <c r="K13" s="4">
        <f>H13*15</f>
        <v>15</v>
      </c>
      <c r="L13" s="4">
        <v>30</v>
      </c>
      <c r="M13" s="4">
        <f>H13*I13+J13+K13+L13</f>
        <v>210</v>
      </c>
      <c r="N13" s="39" t="s">
        <v>24</v>
      </c>
      <c r="R13" s="1"/>
      <c r="S13" s="1"/>
      <c r="W13" s="1"/>
    </row>
    <row r="14" spans="2:23" s="3" customFormat="1">
      <c r="B14" s="11">
        <v>10</v>
      </c>
      <c r="C14" s="2" t="s">
        <v>45</v>
      </c>
      <c r="D14" s="2" t="s">
        <v>54</v>
      </c>
      <c r="E14" s="2" t="s">
        <v>55</v>
      </c>
      <c r="F14" s="36" t="s">
        <v>13</v>
      </c>
      <c r="G14" s="2" t="s">
        <v>15</v>
      </c>
      <c r="H14" s="2">
        <v>1</v>
      </c>
      <c r="I14" s="4">
        <v>93</v>
      </c>
      <c r="J14" s="4">
        <f>H14*2</f>
        <v>2</v>
      </c>
      <c r="K14" s="4">
        <f>H14*15</f>
        <v>15</v>
      </c>
      <c r="L14" s="4">
        <v>30</v>
      </c>
      <c r="M14" s="4">
        <f>H14*I14+J14+K14+L14</f>
        <v>140</v>
      </c>
      <c r="N14" s="39" t="s">
        <v>21</v>
      </c>
      <c r="R14" s="1"/>
      <c r="S14" s="1"/>
      <c r="W14" s="1"/>
    </row>
    <row r="15" spans="2:23" s="3" customFormat="1">
      <c r="B15" s="11">
        <v>11</v>
      </c>
      <c r="C15" s="2" t="s">
        <v>45</v>
      </c>
      <c r="D15" s="2" t="s">
        <v>56</v>
      </c>
      <c r="E15" s="2" t="s">
        <v>57</v>
      </c>
      <c r="F15" s="36" t="s">
        <v>13</v>
      </c>
      <c r="G15" s="2" t="s">
        <v>14</v>
      </c>
      <c r="H15" s="2">
        <v>1</v>
      </c>
      <c r="I15" s="4">
        <v>175</v>
      </c>
      <c r="J15" s="4">
        <f>H15*2</f>
        <v>2</v>
      </c>
      <c r="K15" s="4">
        <f>H15*15</f>
        <v>15</v>
      </c>
      <c r="L15" s="4">
        <v>30</v>
      </c>
      <c r="M15" s="4">
        <f>H15*I15+J15+K15+L15</f>
        <v>222</v>
      </c>
      <c r="N15" s="39" t="s">
        <v>24</v>
      </c>
      <c r="R15" s="1"/>
      <c r="S15" s="1"/>
      <c r="W15" s="1"/>
    </row>
    <row r="16" spans="2:23" s="3" customFormat="1">
      <c r="B16" s="11">
        <v>12</v>
      </c>
      <c r="C16" s="2" t="s">
        <v>45</v>
      </c>
      <c r="D16" s="2" t="s">
        <v>58</v>
      </c>
      <c r="E16" s="2" t="s">
        <v>59</v>
      </c>
      <c r="F16" s="36" t="s">
        <v>13</v>
      </c>
      <c r="G16" s="2" t="s">
        <v>38</v>
      </c>
      <c r="H16" s="2">
        <v>1</v>
      </c>
      <c r="I16" s="4">
        <v>115</v>
      </c>
      <c r="J16" s="4">
        <f>H16*2</f>
        <v>2</v>
      </c>
      <c r="K16" s="4">
        <f>H16*15</f>
        <v>15</v>
      </c>
      <c r="L16" s="4">
        <v>30</v>
      </c>
      <c r="M16" s="4">
        <f>H16*I16+J16+K16+L16</f>
        <v>162</v>
      </c>
      <c r="N16" s="39" t="s">
        <v>21</v>
      </c>
      <c r="R16" s="1"/>
      <c r="S16" s="1"/>
      <c r="W16" s="1"/>
    </row>
    <row r="17" spans="2:23" s="3" customFormat="1" ht="15.75" thickBot="1">
      <c r="B17" s="12">
        <v>13</v>
      </c>
      <c r="C17" s="13" t="s">
        <v>45</v>
      </c>
      <c r="D17" s="13" t="s">
        <v>60</v>
      </c>
      <c r="E17" s="13" t="s">
        <v>61</v>
      </c>
      <c r="F17" s="40" t="s">
        <v>13</v>
      </c>
      <c r="G17" s="13" t="s">
        <v>25</v>
      </c>
      <c r="H17" s="13">
        <v>1</v>
      </c>
      <c r="I17" s="14">
        <v>113</v>
      </c>
      <c r="J17" s="14">
        <f>H17*2</f>
        <v>2</v>
      </c>
      <c r="K17" s="14">
        <f>H17*15</f>
        <v>15</v>
      </c>
      <c r="L17" s="14">
        <v>30</v>
      </c>
      <c r="M17" s="14">
        <f>H17*I17+J17+K17+L17</f>
        <v>160</v>
      </c>
      <c r="N17" s="41" t="s">
        <v>21</v>
      </c>
      <c r="R17" s="1"/>
      <c r="S17" s="1"/>
      <c r="W17" s="1"/>
    </row>
    <row r="18" spans="2:23" s="3" customFormat="1" ht="15.75" thickBot="1">
      <c r="B18" s="42" t="s">
        <v>62</v>
      </c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45">
        <f>SUM(M5:M17)</f>
        <v>2405</v>
      </c>
      <c r="N18" s="46"/>
      <c r="R18" s="1"/>
      <c r="S18" s="1"/>
      <c r="W18" s="1"/>
    </row>
    <row r="19" spans="2:23" s="3" customFormat="1" ht="15.75" thickBot="1">
      <c r="B19" s="5"/>
      <c r="C19"/>
      <c r="D19"/>
      <c r="E19"/>
      <c r="F19"/>
      <c r="G19"/>
      <c r="H19" s="7">
        <f>SUM(H5:H17)</f>
        <v>16</v>
      </c>
      <c r="I19" s="6"/>
      <c r="J19" s="6"/>
      <c r="K19" s="6"/>
      <c r="L19" s="6"/>
      <c r="M19" s="6"/>
      <c r="N19"/>
      <c r="R19" s="1"/>
      <c r="S19" s="1"/>
      <c r="W19" s="1"/>
    </row>
    <row r="20" spans="2:23" s="1" customFormat="1" ht="15" customHeight="1">
      <c r="B20" s="20" t="s">
        <v>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2"/>
    </row>
    <row r="21" spans="2:23" s="1" customFormat="1" ht="15" customHeight="1" thickBot="1">
      <c r="B21" s="23" t="s">
        <v>28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</row>
    <row r="22" spans="2:23" s="1" customFormat="1" ht="30" customHeight="1" thickBot="1">
      <c r="B22" s="26" t="s">
        <v>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</sheetData>
  <sortState ref="C4:M15">
    <sortCondition ref="C4:C15"/>
    <sortCondition ref="D4:D15"/>
  </sortState>
  <mergeCells count="8">
    <mergeCell ref="B20:M20"/>
    <mergeCell ref="B21:M21"/>
    <mergeCell ref="B22:M22"/>
    <mergeCell ref="B2:H2"/>
    <mergeCell ref="I2:M2"/>
    <mergeCell ref="B3:H3"/>
    <mergeCell ref="I3:M3"/>
    <mergeCell ref="B18:L18"/>
  </mergeCells>
  <conditionalFormatting sqref="D19 D5:D17">
    <cfRule type="duplicateValues" dxfId="1" priority="1"/>
  </conditionalFormatting>
  <conditionalFormatting sqref="D4">
    <cfRule type="duplicateValues" dxfId="0" priority="3"/>
  </conditionalFormatting>
  <pageMargins left="0.23622047244094491" right="0.1574803149606299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2026-02-13T11:48:07Z</cp:lastPrinted>
  <dcterms:created xsi:type="dcterms:W3CDTF">2025-06-06T11:39:58Z</dcterms:created>
  <dcterms:modified xsi:type="dcterms:W3CDTF">2026-02-13T11:51:09Z</dcterms:modified>
</cp:coreProperties>
</file>